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</definedNames>
  <calcPr calcId="145621" iterate="1"/>
</workbook>
</file>

<file path=xl/calcChain.xml><?xml version="1.0" encoding="utf-8"?>
<calcChain xmlns="http://schemas.openxmlformats.org/spreadsheetml/2006/main">
  <c r="E141" i="1" l="1"/>
  <c r="D79" i="1"/>
  <c r="E56" i="1"/>
  <c r="E55" i="1"/>
  <c r="E54" i="1" s="1"/>
  <c r="E52" i="1"/>
  <c r="E51" i="1" s="1"/>
  <c r="E50" i="1" s="1"/>
  <c r="E45" i="1"/>
  <c r="E44" i="1"/>
  <c r="E43" i="1" s="1"/>
  <c r="E41" i="1"/>
  <c r="E40" i="1" s="1"/>
  <c r="E39" i="1" s="1"/>
  <c r="E37" i="1"/>
  <c r="E36" i="1"/>
  <c r="E35" i="1" s="1"/>
  <c r="E20" i="1" l="1"/>
  <c r="D20" i="1"/>
  <c r="F125" i="1" l="1"/>
  <c r="F124" i="1" s="1"/>
  <c r="F123" i="1" s="1"/>
  <c r="E125" i="1"/>
  <c r="E124" i="1" s="1"/>
  <c r="E123" i="1" s="1"/>
  <c r="D125" i="1"/>
  <c r="D124" i="1" s="1"/>
  <c r="D123" i="1" s="1"/>
  <c r="F56" i="1"/>
  <c r="F55" i="1" s="1"/>
  <c r="F54" i="1" s="1"/>
  <c r="D56" i="1"/>
  <c r="D55" i="1" s="1"/>
  <c r="D54" i="1" s="1"/>
  <c r="F52" i="1"/>
  <c r="F51" i="1" s="1"/>
  <c r="F50" i="1" s="1"/>
  <c r="D52" i="1"/>
  <c r="D51" i="1" s="1"/>
  <c r="D50" i="1" s="1"/>
  <c r="F45" i="1"/>
  <c r="F44" i="1" s="1"/>
  <c r="F43" i="1" s="1"/>
  <c r="D45" i="1"/>
  <c r="D44" i="1" s="1"/>
  <c r="D43" i="1" s="1"/>
  <c r="F41" i="1"/>
  <c r="F40" i="1" s="1"/>
  <c r="F39" i="1" s="1"/>
  <c r="D41" i="1"/>
  <c r="D40" i="1" s="1"/>
  <c r="D39" i="1" s="1"/>
  <c r="F37" i="1"/>
  <c r="F36" i="1" s="1"/>
  <c r="F35" i="1" s="1"/>
  <c r="E34" i="1"/>
  <c r="D37" i="1"/>
  <c r="D36" i="1" s="1"/>
  <c r="D35" i="1" s="1"/>
  <c r="F32" i="1"/>
  <c r="F31" i="1" s="1"/>
  <c r="F30" i="1" s="1"/>
  <c r="F29" i="1" s="1"/>
  <c r="E32" i="1"/>
  <c r="D32" i="1"/>
  <c r="D31" i="1" s="1"/>
  <c r="D30" i="1" s="1"/>
  <c r="D29" i="1" s="1"/>
  <c r="E31" i="1"/>
  <c r="E30" i="1" s="1"/>
  <c r="E29" i="1" s="1"/>
  <c r="F81" i="1"/>
  <c r="F80" i="1" s="1"/>
  <c r="E81" i="1"/>
  <c r="E80" i="1" s="1"/>
  <c r="D81" i="1"/>
  <c r="D80" i="1" s="1"/>
  <c r="F78" i="1"/>
  <c r="F77" i="1" s="1"/>
  <c r="E78" i="1"/>
  <c r="E77" i="1" s="1"/>
  <c r="D78" i="1"/>
  <c r="D77" i="1" s="1"/>
  <c r="D34" i="1" l="1"/>
  <c r="F34" i="1"/>
  <c r="E76" i="1"/>
  <c r="D76" i="1"/>
  <c r="F76" i="1"/>
  <c r="F67" i="1"/>
  <c r="F66" i="1" s="1"/>
  <c r="F65" i="1" s="1"/>
  <c r="E67" i="1"/>
  <c r="E66" i="1" s="1"/>
  <c r="E65" i="1" s="1"/>
  <c r="D67" i="1"/>
  <c r="D66" i="1" s="1"/>
  <c r="D65" i="1" s="1"/>
  <c r="D18" i="1" l="1"/>
  <c r="D17" i="1" s="1"/>
  <c r="E18" i="1"/>
  <c r="E17" i="1" s="1"/>
  <c r="F18" i="1"/>
  <c r="F17" i="1" s="1"/>
  <c r="F15" i="1"/>
  <c r="F14" i="1" s="1"/>
  <c r="F13" i="1" s="1"/>
  <c r="F12" i="1" s="1"/>
  <c r="E15" i="1"/>
  <c r="E14" i="1" s="1"/>
  <c r="E13" i="1" s="1"/>
  <c r="E12" i="1" s="1"/>
  <c r="D15" i="1"/>
  <c r="D14" i="1" s="1"/>
  <c r="D13" i="1" s="1"/>
  <c r="D12" i="1" s="1"/>
  <c r="E139" i="1" l="1"/>
  <c r="E138" i="1" s="1"/>
  <c r="E136" i="1"/>
  <c r="E133" i="1"/>
  <c r="E132" i="1" s="1"/>
  <c r="E129" i="1"/>
  <c r="E128" i="1" s="1"/>
  <c r="E127" i="1" s="1"/>
  <c r="E120" i="1"/>
  <c r="E119" i="1" s="1"/>
  <c r="E117" i="1"/>
  <c r="E116" i="1" s="1"/>
  <c r="E115" i="1" s="1"/>
  <c r="E113" i="1"/>
  <c r="E112" i="1" s="1"/>
  <c r="E111" i="1" s="1"/>
  <c r="E108" i="1"/>
  <c r="E106" i="1"/>
  <c r="E101" i="1"/>
  <c r="E100" i="1" s="1"/>
  <c r="E99" i="1" s="1"/>
  <c r="E97" i="1"/>
  <c r="E96" i="1" s="1"/>
  <c r="E94" i="1"/>
  <c r="E93" i="1" s="1"/>
  <c r="E91" i="1"/>
  <c r="E89" i="1"/>
  <c r="E86" i="1"/>
  <c r="E85" i="1" s="1"/>
  <c r="E74" i="1"/>
  <c r="E73" i="1" s="1"/>
  <c r="E71" i="1"/>
  <c r="E70" i="1" s="1"/>
  <c r="E63" i="1"/>
  <c r="E62" i="1" s="1"/>
  <c r="E61" i="1" s="1"/>
  <c r="D139" i="1"/>
  <c r="D138" i="1" s="1"/>
  <c r="D136" i="1"/>
  <c r="D133" i="1"/>
  <c r="D132" i="1" s="1"/>
  <c r="D129" i="1"/>
  <c r="D128" i="1" s="1"/>
  <c r="D127" i="1" s="1"/>
  <c r="D120" i="1"/>
  <c r="D119" i="1" s="1"/>
  <c r="D117" i="1"/>
  <c r="D116" i="1" s="1"/>
  <c r="D115" i="1" s="1"/>
  <c r="D113" i="1"/>
  <c r="D112" i="1" s="1"/>
  <c r="D108" i="1"/>
  <c r="D106" i="1"/>
  <c r="D101" i="1"/>
  <c r="D100" i="1" s="1"/>
  <c r="D99" i="1" s="1"/>
  <c r="D97" i="1"/>
  <c r="D96" i="1" s="1"/>
  <c r="D94" i="1"/>
  <c r="D93" i="1" s="1"/>
  <c r="D91" i="1"/>
  <c r="D89" i="1"/>
  <c r="D86" i="1"/>
  <c r="D85" i="1" s="1"/>
  <c r="D74" i="1"/>
  <c r="D73" i="1" s="1"/>
  <c r="D71" i="1"/>
  <c r="D70" i="1" s="1"/>
  <c r="D63" i="1"/>
  <c r="D62" i="1" s="1"/>
  <c r="D61" i="1" s="1"/>
  <c r="F101" i="1"/>
  <c r="F100" i="1" s="1"/>
  <c r="F99" i="1" s="1"/>
  <c r="F133" i="1"/>
  <c r="F132" i="1" s="1"/>
  <c r="E110" i="1" l="1"/>
  <c r="D110" i="1"/>
  <c r="D88" i="1"/>
  <c r="D84" i="1" s="1"/>
  <c r="E88" i="1"/>
  <c r="E84" i="1" s="1"/>
  <c r="D111" i="1"/>
  <c r="D135" i="1"/>
  <c r="D131" i="1" s="1"/>
  <c r="E135" i="1"/>
  <c r="E131" i="1" s="1"/>
  <c r="E69" i="1"/>
  <c r="D69" i="1"/>
  <c r="E105" i="1"/>
  <c r="E104" i="1" s="1"/>
  <c r="E103" i="1" s="1"/>
  <c r="D105" i="1"/>
  <c r="D104" i="1" s="1"/>
  <c r="D103" i="1" s="1"/>
  <c r="F139" i="1"/>
  <c r="F138" i="1" s="1"/>
  <c r="E83" i="1" l="1"/>
  <c r="D83" i="1"/>
  <c r="D141" i="1" s="1"/>
  <c r="F63" i="1"/>
  <c r="F62" i="1" s="1"/>
  <c r="F61" i="1" s="1"/>
  <c r="F136" i="1"/>
  <c r="F135" i="1" s="1"/>
  <c r="F131" i="1" s="1"/>
  <c r="F129" i="1"/>
  <c r="F128" i="1" s="1"/>
  <c r="F127" i="1" s="1"/>
  <c r="F120" i="1"/>
  <c r="F117" i="1"/>
  <c r="F116" i="1" s="1"/>
  <c r="F115" i="1" s="1"/>
  <c r="F110" i="1" s="1"/>
  <c r="F113" i="1"/>
  <c r="F112" i="1" s="1"/>
  <c r="F111" i="1" s="1"/>
  <c r="F108" i="1"/>
  <c r="F106" i="1"/>
  <c r="F97" i="1"/>
  <c r="F96" i="1" s="1"/>
  <c r="F94" i="1"/>
  <c r="F93" i="1" s="1"/>
  <c r="F91" i="1"/>
  <c r="F89" i="1"/>
  <c r="F86" i="1"/>
  <c r="F85" i="1" s="1"/>
  <c r="F74" i="1"/>
  <c r="F73" i="1" s="1"/>
  <c r="F71" i="1"/>
  <c r="F70" i="1" s="1"/>
  <c r="F88" i="1" l="1"/>
  <c r="F84" i="1" s="1"/>
  <c r="F105" i="1"/>
  <c r="F104" i="1" s="1"/>
  <c r="F103" i="1" s="1"/>
  <c r="F69" i="1"/>
  <c r="F83" i="1" l="1"/>
  <c r="F141" i="1" s="1"/>
</calcChain>
</file>

<file path=xl/sharedStrings.xml><?xml version="1.0" encoding="utf-8"?>
<sst xmlns="http://schemas.openxmlformats.org/spreadsheetml/2006/main" count="269" uniqueCount="140">
  <si>
    <t>Наименование</t>
  </si>
  <si>
    <t>Иные закупки товаров, работ и услуг для обеспечения государственных  (муниципальных) нужд</t>
  </si>
  <si>
    <t>Мероприятия по благоустройству</t>
  </si>
  <si>
    <t>73 0 00 00000</t>
  </si>
  <si>
    <t>Уличное освещение</t>
  </si>
  <si>
    <t>73 0 00 01000</t>
  </si>
  <si>
    <t>Закупка товаров, работ и услуг  для государственных  (муниципальных) нужд</t>
  </si>
  <si>
    <t>Прочие мероприятия по благоустройству</t>
  </si>
  <si>
    <t>73 0 00 06000</t>
  </si>
  <si>
    <t>81 0 00 00000</t>
  </si>
  <si>
    <t>Расходы на обеспечение деятельности главы муниципального образования</t>
  </si>
  <si>
    <t>81 3 00 02000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</si>
  <si>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</si>
  <si>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Уплата налогов, сборов и иных платежей</t>
  </si>
  <si>
    <t>81 3 00 02200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</si>
  <si>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</si>
  <si>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</si>
  <si>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</si>
  <si>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</si>
  <si>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</si>
  <si>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</si>
  <si>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</si>
  <si>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86 2 00 51180</t>
  </si>
  <si>
    <t>Расходы по исполнению отдельных обязательств</t>
  </si>
  <si>
    <t>Выполнение прочих обязательств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</si>
  <si>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</si>
  <si>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</si>
  <si>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</si>
  <si>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</si>
  <si>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</si>
  <si>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87 4 00 08800</t>
  </si>
  <si>
    <t>Иные бюджетные ассигнования</t>
  </si>
  <si>
    <t>Резервные средства</t>
  </si>
  <si>
    <t>Предоставление иных межбюджетных трансфертов из бюджетов поселений бюджетам муниципальных районов</t>
  </si>
  <si>
    <t>88 0 00 00000</t>
  </si>
  <si>
    <t>Иные межбюджетные трансферты из бюджетов поселений</t>
  </si>
  <si>
    <t>88 0 00 07000</t>
  </si>
  <si>
    <t>Межбюджетные трансферты</t>
  </si>
  <si>
    <t>Иные межбюджетные трансферты</t>
  </si>
  <si>
    <t>89 0 00 70300</t>
  </si>
  <si>
    <t>образования Федоровского муниципального района</t>
  </si>
  <si>
    <t>15 0 00 00000</t>
  </si>
  <si>
    <t>Социальная поддержка граждан</t>
  </si>
  <si>
    <t>Доплаты к пенсиям муниципальным служащим</t>
  </si>
  <si>
    <t>Социальное обеспечение и иные выплаты населению</t>
  </si>
  <si>
    <t>Публичные нормативные социальные выплаты гражданам</t>
  </si>
  <si>
    <t>49 0 00 00000</t>
  </si>
  <si>
    <t>49 0 00 10010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</si>
  <si>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</si>
  <si>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</si>
  <si>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выплаты персоналу государственных (муниципальных) органов</t>
  </si>
  <si>
    <t>81 3 00 00000</t>
  </si>
  <si>
    <t>Расходы на обеспечение деятельности центрального аппарата</t>
  </si>
  <si>
    <t>81 3 0006110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</si>
  <si>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</si>
  <si>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87 2 00 00000</t>
  </si>
  <si>
    <t>87 2 00 94100</t>
  </si>
  <si>
    <t>Исполнение судебных решений, не связанных с погашением кредиторской задолженности</t>
  </si>
  <si>
    <t>Расходы по исполнительным листам</t>
  </si>
  <si>
    <t>Средства резервного фонда местной администрации</t>
  </si>
  <si>
    <t>Расходы на  содержание автомобильных дорог местного значения в границах населенных пунктов поселений в осенне-зимний период</t>
  </si>
  <si>
    <t>ИТОГО</t>
  </si>
  <si>
    <t>целевая статья</t>
  </si>
  <si>
    <t xml:space="preserve">вид расходов </t>
  </si>
  <si>
    <t>сумма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</si>
  <si>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</si>
  <si>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</si>
  <si>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сфере приватизации и продажи государственного и муниципального имущества</t>
  </si>
  <si>
    <t>Оценка недвижимости, признание прав и регулирование отношений по государственной и муниципальной собственности</t>
  </si>
  <si>
    <t>84 0 00 00000</t>
  </si>
  <si>
    <t>84 0 00 06600</t>
  </si>
  <si>
    <t>89 0 00 78800</t>
  </si>
  <si>
    <t>Уточнение сведений о границах населенных пунктов и территориальных зон в Едином государственном реестре недвижимости</t>
  </si>
  <si>
    <t>81 3 00 06110</t>
  </si>
  <si>
    <t>Обеспечение проведения выборов в представительный орган местного самоуправления</t>
  </si>
  <si>
    <t>Специальные расходы</t>
  </si>
  <si>
    <t>45 0 00 03100</t>
  </si>
  <si>
    <t>МП "Повышения качества водоснабжения и водоотведения"</t>
  </si>
  <si>
    <t>15 0 G5 00000</t>
  </si>
  <si>
    <t>15 0 G5 52430</t>
  </si>
  <si>
    <t>Реализация регионального проекта (программы) в целях выполнения задач федерального проекта ( Чистая вода)</t>
  </si>
  <si>
    <t>Строительство и реконструкция (модернизация) объектов питьевого водоснабжения</t>
  </si>
  <si>
    <t xml:space="preserve">                                                                                                                                    </t>
  </si>
  <si>
    <t>(тыс. рублей)</t>
  </si>
  <si>
    <t>72 0 00 00000</t>
  </si>
  <si>
    <t>72 0 00 70200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</si>
  <si>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</si>
  <si>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</si>
  <si>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89 0 00 06700</t>
  </si>
  <si>
    <t>Мероприятия по землеустройству и землепользованию</t>
  </si>
  <si>
    <t>Приложение 4</t>
  </si>
  <si>
    <t>Мероприятия в области дорожного хозяйства</t>
  </si>
  <si>
    <t>Расходы на капитальный ремонт, ремонт и содержание автомобильных дорог общего пользования населенных пунктов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</si>
  <si>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</si>
  <si>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78 0 00 10280</t>
  </si>
  <si>
    <t>78 0 00 D7610</t>
  </si>
  <si>
    <t>87 0 00 00000</t>
  </si>
  <si>
    <t>78 0 00 00000</t>
  </si>
  <si>
    <t>к решению Совета Федоровского муниципального</t>
  </si>
  <si>
    <t>МП " Энергосбережение и повышения энергетичеческой  эффективности Федоровского муниципального образования до 2027 года"</t>
  </si>
  <si>
    <t>Основное мероприятие"Мероприятия по снижению затрат на энергопотребление"</t>
  </si>
  <si>
    <t xml:space="preserve">Реализация основного мероприятия   </t>
  </si>
  <si>
    <t>14 0 00 00000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</si>
  <si>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2022-2024 годы" </t>
  </si>
  <si>
    <t>Основное мероприятие " Содержание автомобильных дорог местного значенияи искусственных сооружений на них в границах муниципального образования"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</si>
  <si>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</si>
  <si>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Основное мероприятие "Капитальный ремонт внутри поселковых автомобильных дорог и искусственных сооружений на них"</t>
  </si>
  <si>
    <t>Основное мероприятие " Мероприятия по строительству, реконструкции и капитальному ремонту тротуаров"</t>
  </si>
  <si>
    <t>Основное мероприятие " Составление проектно-сметной документации , экспертиза проектно- сметной документации"</t>
  </si>
  <si>
    <t>29 0 00 00000</t>
  </si>
  <si>
    <t>29 0 01 00000</t>
  </si>
  <si>
    <t>29 0 01 V0000</t>
  </si>
  <si>
    <t>29 0 02 00000</t>
  </si>
  <si>
    <t>29 0 02 V0000</t>
  </si>
  <si>
    <t>29 0 03 00000</t>
  </si>
  <si>
    <t>29 0 03 V0000</t>
  </si>
  <si>
    <t>29 0 05 00000</t>
  </si>
  <si>
    <t>29 0 05 V0000</t>
  </si>
  <si>
    <t>29 0 06 00000</t>
  </si>
  <si>
    <t>29 0 06 V0000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</si>
  <si>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</si>
  <si>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Осуществление дорожной деятельности в отношении автомобидьных дорог общего пользования местного значения в границах населенных пунктов сельского поселения за счет средств областного дорожного фонда</t>
  </si>
  <si>
    <t>29 0 02D7610</t>
  </si>
  <si>
    <t>89 0 00 00300</t>
  </si>
  <si>
    <t>Мероприятия в области жилищного хозяйства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</si>
  <si>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</si>
  <si>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2А00000000 </t>
  </si>
  <si>
    <t xml:space="preserve">2А00100000 </t>
  </si>
  <si>
    <t xml:space="preserve">Основное мероприятие "Ремонт водопроводных сетей  с. Федоровка  Федоровского муниципального образования" </t>
  </si>
  <si>
    <t>Реализация основного мероприятия</t>
  </si>
  <si>
    <t xml:space="preserve">2А001V0000 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</si>
  <si>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</si>
  <si>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2А00200000 </t>
  </si>
  <si>
    <t xml:space="preserve">2А002V0000 </t>
  </si>
  <si>
    <t>29 0 04 V0000</t>
  </si>
  <si>
    <t>Саратовской области от .12.2023 №</t>
  </si>
  <si>
    <t>Распределение  бюджетных ассигнований по целевым статьям (муниципальным программам муниципального образования и непрограммным направлениям деятельности), группам и подгруппам видов расходов классификации расходов бюджета муниципального образования  на 2024 год и плановый период 2025 и 2026 годов</t>
  </si>
  <si>
    <t>14 0 014V0000</t>
  </si>
  <si>
    <t>14 0 04V0000</t>
  </si>
  <si>
    <t>14 0 04 00000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</si>
</sst>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/>
    </xf>
    <xf numFmtId="0" fontId="1" fillId="0" borderId="7" xfId="0" applyFont="1" applyBorder="1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1" fillId="0" borderId="9" xfId="0" applyFont="1" applyBorder="1"/>
    <xf numFmtId="0" fontId="1" fillId="0" borderId="8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" fillId="2" borderId="10" xfId="0" applyFont="1" applyFill="1" applyBorder="1" applyAlignment="1">
      <alignment wrapText="1"/>
    </xf>
    <xf numFmtId="165" fontId="7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shrinkToFit="1"/>
    </xf>
    <xf numFmtId="165" fontId="10" fillId="0" borderId="1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12" fillId="0" borderId="4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165" fontId="12" fillId="0" borderId="3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165" fontId="12" fillId="0" borderId="6" xfId="0" applyNumberFormat="1" applyFont="1" applyBorder="1" applyAlignment="1">
      <alignment horizontal="center"/>
    </xf>
    <xf numFmtId="165" fontId="12" fillId="0" borderId="1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165" fontId="13" fillId="0" borderId="5" xfId="0" applyNumberFormat="1" applyFont="1" applyBorder="1" applyAlignment="1">
      <alignment horizontal="center"/>
    </xf>
    <xf numFmtId="165" fontId="13" fillId="0" borderId="13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165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2" xfId="0" applyFont="1" applyBorder="1" applyAlignment="1">
      <alignment horizontal="justify" wrapText="1"/>
    </xf>
    <xf numFmtId="0" fontId="1" fillId="0" borderId="6" xfId="0" applyFont="1" applyBorder="1" applyAlignment="1">
      <alignment vertical="top" wrapText="1"/>
    </xf>
    <xf numFmtId="0" fontId="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5" fontId="11" fillId="0" borderId="14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justify" wrapText="1"/>
    </xf>
    <xf numFmtId="0" fontId="11" fillId="0" borderId="13" xfId="0" applyFont="1" applyBorder="1" applyAlignment="1">
      <alignment horizontal="center"/>
    </xf>
    <xf numFmtId="165" fontId="11" fillId="0" borderId="13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165" fontId="14" fillId="0" borderId="3" xfId="0" applyNumberFormat="1" applyFont="1" applyBorder="1" applyAlignment="1">
      <alignment horizontal="center"/>
    </xf>
    <xf numFmtId="0" fontId="1" fillId="0" borderId="6" xfId="0" applyFont="1" applyBorder="1" applyAlignment="1">
      <alignment horizontal="justify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2"/>
  <sheetViews>
    <sheetView tabSelected="1" zoomScaleNormal="100" zoomScaleSheetLayoutView="87" workbookViewId="0">
      <selection activeCell="E141" sqref="E141"/>
    </sheetView>
  </sheetViews>
  <sheetFormatPr defaultRowHeight="15" x14ac:dyDescent="0.25"/>
  <cols>
    <col min="1" max="1" width="56.85546875" customWidth="1"/>
    <col min="2" max="2" width="13.85546875" customWidth="1"/>
    <col min="6" max="6" width="12.85546875" customWidth="1"/>
    <col min="7" max="7" width="0.28515625" customWidth="1"/>
  </cols>
  <sheetData>
    <row r="1" spans="1:7" x14ac:dyDescent="0.25">
      <c r="A1" s="105"/>
      <c r="B1" s="105"/>
      <c r="C1" s="105"/>
      <c r="D1" s="105"/>
      <c r="E1" s="105"/>
      <c r="F1" s="105"/>
    </row>
    <row r="2" spans="1:7" x14ac:dyDescent="0.25">
      <c r="A2" s="3"/>
      <c r="B2" s="107" t="s">
        <v>90</v>
      </c>
      <c r="C2" s="107"/>
      <c r="D2" s="107"/>
      <c r="E2" s="107"/>
      <c r="F2" s="107"/>
      <c r="G2" s="107"/>
    </row>
    <row r="3" spans="1:7" x14ac:dyDescent="0.25">
      <c r="A3" s="3"/>
      <c r="B3" s="107" t="s">
        <v>98</v>
      </c>
      <c r="C3" s="107"/>
      <c r="D3" s="107"/>
      <c r="E3" s="107"/>
      <c r="F3" s="107"/>
      <c r="G3" s="107"/>
    </row>
    <row r="4" spans="1:7" x14ac:dyDescent="0.25">
      <c r="A4" s="3"/>
      <c r="B4" s="107" t="s">
        <v>40</v>
      </c>
      <c r="C4" s="107"/>
      <c r="D4" s="107"/>
      <c r="E4" s="107"/>
      <c r="F4" s="107"/>
      <c r="G4" s="107"/>
    </row>
    <row r="5" spans="1:7" x14ac:dyDescent="0.25">
      <c r="A5" s="3"/>
      <c r="B5" s="107" t="s">
        <v>135</v>
      </c>
      <c r="C5" s="107"/>
      <c r="D5" s="107"/>
      <c r="E5" s="107"/>
      <c r="F5" s="107"/>
      <c r="G5" s="107"/>
    </row>
    <row r="6" spans="1:7" ht="3" customHeight="1" x14ac:dyDescent="0.25">
      <c r="A6" s="106" t="s">
        <v>136</v>
      </c>
      <c r="B6" s="106"/>
      <c r="C6" s="106"/>
      <c r="D6" s="106"/>
      <c r="E6" s="106"/>
      <c r="F6" s="106"/>
    </row>
    <row r="7" spans="1:7" ht="65.25" customHeight="1" x14ac:dyDescent="0.25">
      <c r="A7" s="106"/>
      <c r="B7" s="106"/>
      <c r="C7" s="106"/>
      <c r="D7" s="106"/>
      <c r="E7" s="106"/>
      <c r="F7" s="106"/>
    </row>
    <row r="8" spans="1:7" ht="15.75" x14ac:dyDescent="0.25">
      <c r="A8" s="1" t="s">
        <v>82</v>
      </c>
      <c r="B8" s="104" t="s">
        <v>83</v>
      </c>
      <c r="C8" s="104"/>
      <c r="D8" s="104"/>
      <c r="E8" s="104"/>
      <c r="F8" s="104"/>
    </row>
    <row r="9" spans="1:7" x14ac:dyDescent="0.25">
      <c r="A9" s="108" t="s">
        <v>0</v>
      </c>
      <c r="B9" s="108" t="s">
        <v>62</v>
      </c>
      <c r="C9" s="110" t="s">
        <v>63</v>
      </c>
      <c r="D9" s="112" t="s">
        <v>64</v>
      </c>
      <c r="E9" s="113"/>
      <c r="F9" s="114"/>
    </row>
    <row r="10" spans="1:7" x14ac:dyDescent="0.25">
      <c r="A10" s="109"/>
      <c r="B10" s="109"/>
      <c r="C10" s="111"/>
      <c r="D10" s="29">
        <v>2024</v>
      </c>
      <c r="E10" s="29">
        <v>2025</v>
      </c>
      <c r="F10" s="4">
        <v>2026</v>
      </c>
    </row>
    <row r="11" spans="1:7" ht="14.25" customHeight="1" x14ac:dyDescent="0.25">
      <c r="A11" s="2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7" ht="31.5" hidden="1" x14ac:dyDescent="0.25">
      <c r="A12" s="6" t="s">
        <v>77</v>
      </c>
      <c r="B12" s="12" t="s">
        <v>41</v>
      </c>
      <c r="C12" s="8"/>
      <c r="D12" s="27">
        <f>SUM(D13)</f>
        <v>0</v>
      </c>
      <c r="E12" s="27">
        <f t="shared" ref="E12:F14" si="0">SUM(E13)</f>
        <v>0</v>
      </c>
      <c r="F12" s="27">
        <f t="shared" si="0"/>
        <v>0</v>
      </c>
    </row>
    <row r="13" spans="1:7" ht="47.25" hidden="1" x14ac:dyDescent="0.25">
      <c r="A13" s="9" t="s">
        <v>80</v>
      </c>
      <c r="B13" s="7" t="s">
        <v>78</v>
      </c>
      <c r="C13" s="8"/>
      <c r="D13" s="24">
        <f>SUM(D14)</f>
        <v>0</v>
      </c>
      <c r="E13" s="24">
        <f t="shared" si="0"/>
        <v>0</v>
      </c>
      <c r="F13" s="24">
        <f t="shared" si="0"/>
        <v>0</v>
      </c>
    </row>
    <row r="14" spans="1:7" ht="31.5" hidden="1" x14ac:dyDescent="0.25">
      <c r="A14" s="9" t="s">
        <v>81</v>
      </c>
      <c r="B14" s="7" t="s">
        <v>79</v>
      </c>
      <c r="C14" s="8"/>
      <c r="D14" s="24">
        <f>SUM(D15)</f>
        <v>0</v>
      </c>
      <c r="E14" s="24">
        <f t="shared" si="0"/>
        <v>0</v>
      </c>
      <c r="F14" s="24">
        <f t="shared" si="0"/>
        <v>0</v>
      </c>
    </row>
    <row r="15" spans="1:7" ht="31.5" hidden="1" x14ac:dyDescent="0.25">
      <c r="A15" s="9" t="s">
        <v>6</v>
      </c>
      <c r="B15" s="7" t="s">
        <v>79</v>
      </c>
      <c r="C15" s="10">
        <v>200</v>
      </c>
      <c r="D15" s="24">
        <f>SUM(D16)</f>
        <v>0</v>
      </c>
      <c r="E15" s="24">
        <f>SUM(E16)</f>
        <v>0</v>
      </c>
      <c r="F15" s="24">
        <f>SUM(F16)</f>
        <v>0</v>
      </c>
    </row>
    <row r="16" spans="1:7" ht="32.25" hidden="1" thickBot="1" x14ac:dyDescent="0.3">
      <c r="A16" s="38" t="s">
        <v>74</v>
      </c>
      <c r="B16" s="35" t="s">
        <v>79</v>
      </c>
      <c r="C16" s="35">
        <v>240</v>
      </c>
      <c r="D16" s="50">
        <v>0</v>
      </c>
      <c r="E16" s="50">
        <v>0</v>
      </c>
      <c r="F16" s="50">
        <v>0</v>
      </c>
    </row>
    <row r="17" spans="1:6" ht="32.25" hidden="1" thickBot="1" x14ac:dyDescent="0.3">
      <c r="A17" s="39" t="s">
        <v>74</v>
      </c>
      <c r="B17" s="36" t="s">
        <v>76</v>
      </c>
      <c r="C17" s="36"/>
      <c r="D17" s="49">
        <f t="shared" ref="D17:F17" si="1">SUM(D18)</f>
        <v>0</v>
      </c>
      <c r="E17" s="49">
        <f t="shared" si="1"/>
        <v>0</v>
      </c>
      <c r="F17" s="49">
        <f t="shared" si="1"/>
        <v>0</v>
      </c>
    </row>
    <row r="18" spans="1:6" ht="16.5" hidden="1" thickBot="1" x14ac:dyDescent="0.3">
      <c r="A18" s="38" t="s">
        <v>31</v>
      </c>
      <c r="B18" s="35" t="s">
        <v>76</v>
      </c>
      <c r="C18" s="35">
        <v>800</v>
      </c>
      <c r="D18" s="50">
        <f t="shared" ref="D18:F18" si="2">SUM(D19)</f>
        <v>0</v>
      </c>
      <c r="E18" s="50">
        <f t="shared" si="2"/>
        <v>0</v>
      </c>
      <c r="F18" s="50">
        <f t="shared" si="2"/>
        <v>0</v>
      </c>
    </row>
    <row r="19" spans="1:6" ht="15.75" hidden="1" x14ac:dyDescent="0.25">
      <c r="A19" s="52" t="s">
        <v>75</v>
      </c>
      <c r="B19" s="54" t="s">
        <v>76</v>
      </c>
      <c r="C19" s="54">
        <v>880</v>
      </c>
      <c r="D19" s="56">
        <v>0</v>
      </c>
      <c r="E19" s="56">
        <v>0</v>
      </c>
      <c r="F19" s="56">
        <v>0</v>
      </c>
    </row>
    <row r="20" spans="1:6" ht="47.25" x14ac:dyDescent="0.25">
      <c r="A20" s="11" t="s">
        <v>125</v>
      </c>
      <c r="B20" s="10" t="s">
        <v>126</v>
      </c>
      <c r="C20" s="10"/>
      <c r="D20" s="43">
        <f>D21+D25</f>
        <v>300</v>
      </c>
      <c r="E20" s="43">
        <f>E21+E25</f>
        <v>0</v>
      </c>
      <c r="F20" s="43">
        <v>0</v>
      </c>
    </row>
    <row r="21" spans="1:6" ht="41.25" customHeight="1" x14ac:dyDescent="0.25">
      <c r="A21" s="11" t="s">
        <v>128</v>
      </c>
      <c r="B21" s="10" t="s">
        <v>127</v>
      </c>
      <c r="C21" s="58"/>
      <c r="D21" s="43">
        <v>50</v>
      </c>
      <c r="E21" s="43">
        <v>0</v>
      </c>
      <c r="F21" s="43">
        <v>0</v>
      </c>
    </row>
    <row r="22" spans="1:6" ht="15.75" x14ac:dyDescent="0.25">
      <c r="A22" s="11" t="s">
        <v>129</v>
      </c>
      <c r="B22" s="10" t="s">
        <v>130</v>
      </c>
      <c r="C22" s="58"/>
      <c r="D22" s="43">
        <v>50</v>
      </c>
      <c r="E22" s="43">
        <v>0</v>
      </c>
      <c r="F22" s="43">
        <v>0</v>
      </c>
    </row>
    <row r="23" spans="1:6" ht="31.5" x14ac:dyDescent="0.25">
      <c r="A23" s="53" t="s">
        <v>6</v>
      </c>
      <c r="B23" s="10" t="s">
        <v>130</v>
      </c>
      <c r="C23" s="73">
        <v>200</v>
      </c>
      <c r="D23" s="43">
        <v>50</v>
      </c>
      <c r="E23" s="43">
        <v>0</v>
      </c>
      <c r="F23" s="43">
        <v>0</v>
      </c>
    </row>
    <row r="24" spans="1:6" ht="31.5" x14ac:dyDescent="0.25">
      <c r="A24" s="53" t="s">
        <v>1</v>
      </c>
      <c r="B24" s="10" t="s">
        <v>130</v>
      </c>
      <c r="C24" s="64">
        <v>240</v>
      </c>
      <c r="D24" s="43">
        <v>50</v>
      </c>
      <c r="E24" s="43">
        <v>0</v>
      </c>
      <c r="F24" s="43">
        <v>0</v>
      </c>
    </row>
    <row r="25" spans="1:6" ht="47.25" x14ac:dyDescent="0.25">
      <c r="A25" s="11" t="s">
        <v>131</v>
      </c>
      <c r="B25" s="58" t="s">
        <v>132</v>
      </c>
      <c r="C25" s="64"/>
      <c r="D25" s="43">
        <v>250</v>
      </c>
      <c r="E25" s="43">
        <v>0</v>
      </c>
      <c r="F25" s="43">
        <v>0</v>
      </c>
    </row>
    <row r="26" spans="1:6" ht="15.75" x14ac:dyDescent="0.25">
      <c r="A26" s="11" t="s">
        <v>129</v>
      </c>
      <c r="B26" s="10" t="s">
        <v>133</v>
      </c>
      <c r="C26" s="64"/>
      <c r="D26" s="43">
        <v>250</v>
      </c>
      <c r="E26" s="43">
        <v>0</v>
      </c>
      <c r="F26" s="43">
        <v>0</v>
      </c>
    </row>
    <row r="27" spans="1:6" ht="31.5" x14ac:dyDescent="0.25">
      <c r="A27" s="53" t="s">
        <v>6</v>
      </c>
      <c r="B27" s="10" t="s">
        <v>133</v>
      </c>
      <c r="C27" s="73">
        <v>200</v>
      </c>
      <c r="D27" s="43">
        <v>250</v>
      </c>
      <c r="E27" s="43">
        <v>0</v>
      </c>
      <c r="F27" s="43">
        <v>0</v>
      </c>
    </row>
    <row r="28" spans="1:6" ht="31.5" x14ac:dyDescent="0.25">
      <c r="A28" s="53" t="s">
        <v>1</v>
      </c>
      <c r="B28" s="10" t="s">
        <v>133</v>
      </c>
      <c r="C28" s="64">
        <v>240</v>
      </c>
      <c r="D28" s="43">
        <v>250</v>
      </c>
      <c r="E28" s="43">
        <v>0</v>
      </c>
      <c r="F28" s="43">
        <v>0</v>
      </c>
    </row>
    <row r="29" spans="1:6" ht="47.25" x14ac:dyDescent="0.25">
      <c r="A29" s="74" t="s">
        <v>99</v>
      </c>
      <c r="B29" s="8" t="s">
        <v>102</v>
      </c>
      <c r="C29" s="66"/>
      <c r="D29" s="75">
        <f>SUM(D30)</f>
        <v>80</v>
      </c>
      <c r="E29" s="75">
        <f t="shared" ref="E29:F32" si="3">SUM(E30)</f>
        <v>80</v>
      </c>
      <c r="F29" s="76">
        <f t="shared" si="3"/>
        <v>80</v>
      </c>
    </row>
    <row r="30" spans="1:6" ht="31.5" x14ac:dyDescent="0.25">
      <c r="A30" s="19" t="s">
        <v>100</v>
      </c>
      <c r="B30" s="55" t="s">
        <v>139</v>
      </c>
      <c r="C30" s="67"/>
      <c r="D30" s="68">
        <f>SUM(D31)</f>
        <v>80</v>
      </c>
      <c r="E30" s="68">
        <f t="shared" si="3"/>
        <v>80</v>
      </c>
      <c r="F30" s="69">
        <f t="shared" si="3"/>
        <v>80</v>
      </c>
    </row>
    <row r="31" spans="1:6" ht="15.75" x14ac:dyDescent="0.25">
      <c r="A31" s="11" t="s">
        <v>101</v>
      </c>
      <c r="B31" s="10" t="s">
        <v>138</v>
      </c>
      <c r="C31" s="70"/>
      <c r="D31" s="71">
        <f>SUM(D32)</f>
        <v>80</v>
      </c>
      <c r="E31" s="71">
        <f t="shared" si="3"/>
        <v>80</v>
      </c>
      <c r="F31" s="72">
        <f t="shared" si="3"/>
        <v>80</v>
      </c>
    </row>
    <row r="32" spans="1:6" ht="31.5" x14ac:dyDescent="0.25">
      <c r="A32" s="53" t="s">
        <v>6</v>
      </c>
      <c r="B32" s="25" t="s">
        <v>137</v>
      </c>
      <c r="C32" s="73">
        <v>200</v>
      </c>
      <c r="D32" s="68">
        <f>SUM(D33)</f>
        <v>80</v>
      </c>
      <c r="E32" s="68">
        <f t="shared" si="3"/>
        <v>80</v>
      </c>
      <c r="F32" s="69">
        <f t="shared" si="3"/>
        <v>80</v>
      </c>
    </row>
    <row r="33" spans="1:6" ht="31.5" x14ac:dyDescent="0.25">
      <c r="A33" s="53" t="s">
        <v>1</v>
      </c>
      <c r="B33" s="10" t="s">
        <v>138</v>
      </c>
      <c r="C33" s="64">
        <v>240</v>
      </c>
      <c r="D33" s="65">
        <v>80</v>
      </c>
      <c r="E33" s="65">
        <v>80</v>
      </c>
      <c r="F33" s="63">
        <v>80</v>
      </c>
    </row>
    <row r="34" spans="1:6" ht="63" x14ac:dyDescent="0.25">
      <c r="A34" s="30" t="s">
        <v>103</v>
      </c>
      <c r="B34" s="51" t="s">
        <v>109</v>
      </c>
      <c r="C34" s="90"/>
      <c r="D34" s="91">
        <f>D35+D39+D50+D54+D43+D58+D47</f>
        <v>3826.4</v>
      </c>
      <c r="E34" s="91">
        <f>E35+E39+E50+E54+E43+E58+E47</f>
        <v>0</v>
      </c>
      <c r="F34" s="91">
        <f t="shared" ref="F34" si="4">F35+F39+F50+F54+F43+F58</f>
        <v>0</v>
      </c>
    </row>
    <row r="35" spans="1:6" ht="47.25" x14ac:dyDescent="0.25">
      <c r="A35" s="81" t="s">
        <v>104</v>
      </c>
      <c r="B35" s="82" t="s">
        <v>110</v>
      </c>
      <c r="C35" s="83"/>
      <c r="D35" s="84">
        <f>D36</f>
        <v>200</v>
      </c>
      <c r="E35" s="84">
        <f t="shared" ref="E35:F37" si="5">E36</f>
        <v>0</v>
      </c>
      <c r="F35" s="84">
        <f t="shared" si="5"/>
        <v>0</v>
      </c>
    </row>
    <row r="36" spans="1:6" ht="15.75" x14ac:dyDescent="0.25">
      <c r="A36" s="18" t="s">
        <v>101</v>
      </c>
      <c r="B36" s="58" t="s">
        <v>111</v>
      </c>
      <c r="C36" s="85"/>
      <c r="D36" s="86">
        <f>D37</f>
        <v>200</v>
      </c>
      <c r="E36" s="86">
        <f t="shared" si="5"/>
        <v>0</v>
      </c>
      <c r="F36" s="86">
        <f t="shared" si="5"/>
        <v>0</v>
      </c>
    </row>
    <row r="37" spans="1:6" ht="31.5" x14ac:dyDescent="0.25">
      <c r="A37" s="87" t="s">
        <v>6</v>
      </c>
      <c r="B37" s="57" t="s">
        <v>111</v>
      </c>
      <c r="C37" s="88">
        <v>200</v>
      </c>
      <c r="D37" s="89">
        <f>D38</f>
        <v>200</v>
      </c>
      <c r="E37" s="89">
        <f t="shared" si="5"/>
        <v>0</v>
      </c>
      <c r="F37" s="89">
        <f t="shared" si="5"/>
        <v>0</v>
      </c>
    </row>
    <row r="38" spans="1:6" ht="31.5" x14ac:dyDescent="0.25">
      <c r="A38" s="16" t="s">
        <v>1</v>
      </c>
      <c r="B38" s="58" t="s">
        <v>111</v>
      </c>
      <c r="C38" s="85">
        <v>240</v>
      </c>
      <c r="D38" s="86">
        <v>200</v>
      </c>
      <c r="E38" s="86">
        <v>0</v>
      </c>
      <c r="F38" s="86">
        <v>0</v>
      </c>
    </row>
    <row r="39" spans="1:6" ht="47.25" x14ac:dyDescent="0.25">
      <c r="A39" s="92" t="s">
        <v>105</v>
      </c>
      <c r="B39" s="82" t="s">
        <v>112</v>
      </c>
      <c r="C39" s="83"/>
      <c r="D39" s="84">
        <f>D40</f>
        <v>478.4</v>
      </c>
      <c r="E39" s="84">
        <f t="shared" ref="E39:F41" si="6">E40</f>
        <v>0</v>
      </c>
      <c r="F39" s="84">
        <f t="shared" si="6"/>
        <v>0</v>
      </c>
    </row>
    <row r="40" spans="1:6" ht="15.75" x14ac:dyDescent="0.25">
      <c r="A40" s="94" t="s">
        <v>101</v>
      </c>
      <c r="B40" s="57" t="s">
        <v>113</v>
      </c>
      <c r="C40" s="88"/>
      <c r="D40" s="89">
        <f>D41</f>
        <v>478.4</v>
      </c>
      <c r="E40" s="89">
        <f t="shared" si="6"/>
        <v>0</v>
      </c>
      <c r="F40" s="89">
        <f t="shared" si="6"/>
        <v>0</v>
      </c>
    </row>
    <row r="41" spans="1:6" ht="31.5" x14ac:dyDescent="0.25">
      <c r="A41" s="16" t="s">
        <v>6</v>
      </c>
      <c r="B41" s="58" t="s">
        <v>113</v>
      </c>
      <c r="C41" s="85">
        <v>200</v>
      </c>
      <c r="D41" s="86">
        <f>D42</f>
        <v>478.4</v>
      </c>
      <c r="E41" s="86">
        <f t="shared" si="6"/>
        <v>0</v>
      </c>
      <c r="F41" s="86">
        <f t="shared" si="6"/>
        <v>0</v>
      </c>
    </row>
    <row r="42" spans="1:6" ht="31.5" x14ac:dyDescent="0.25">
      <c r="A42" s="87" t="s">
        <v>1</v>
      </c>
      <c r="B42" s="57" t="s">
        <v>113</v>
      </c>
      <c r="C42" s="88">
        <v>240</v>
      </c>
      <c r="D42" s="89">
        <v>478.4</v>
      </c>
      <c r="E42" s="89">
        <v>0</v>
      </c>
      <c r="F42" s="89">
        <v>0</v>
      </c>
    </row>
    <row r="43" spans="1:6" ht="47.25" x14ac:dyDescent="0.25">
      <c r="A43" s="87" t="s">
        <v>106</v>
      </c>
      <c r="B43" s="57" t="s">
        <v>114</v>
      </c>
      <c r="C43" s="88"/>
      <c r="D43" s="89">
        <f>SUM(D44)</f>
        <v>10</v>
      </c>
      <c r="E43" s="89">
        <f t="shared" ref="E43:F45" si="7">SUM(E44)</f>
        <v>0</v>
      </c>
      <c r="F43" s="89">
        <f t="shared" si="7"/>
        <v>0</v>
      </c>
    </row>
    <row r="44" spans="1:6" ht="15.75" x14ac:dyDescent="0.25">
      <c r="A44" s="94" t="s">
        <v>101</v>
      </c>
      <c r="B44" s="57" t="s">
        <v>115</v>
      </c>
      <c r="C44" s="88"/>
      <c r="D44" s="89">
        <f>SUM(D45)</f>
        <v>10</v>
      </c>
      <c r="E44" s="89">
        <f t="shared" si="7"/>
        <v>0</v>
      </c>
      <c r="F44" s="89">
        <f t="shared" si="7"/>
        <v>0</v>
      </c>
    </row>
    <row r="45" spans="1:6" ht="31.5" x14ac:dyDescent="0.25">
      <c r="A45" s="87" t="s">
        <v>6</v>
      </c>
      <c r="B45" s="57" t="s">
        <v>115</v>
      </c>
      <c r="C45" s="88">
        <v>200</v>
      </c>
      <c r="D45" s="89">
        <f>SUM(D46)</f>
        <v>10</v>
      </c>
      <c r="E45" s="89">
        <f t="shared" si="7"/>
        <v>0</v>
      </c>
      <c r="F45" s="89">
        <f t="shared" si="7"/>
        <v>0</v>
      </c>
    </row>
    <row r="46" spans="1:6" ht="31.5" x14ac:dyDescent="0.25">
      <c r="A46" s="16" t="s">
        <v>1</v>
      </c>
      <c r="B46" s="58" t="s">
        <v>115</v>
      </c>
      <c r="C46" s="85">
        <v>240</v>
      </c>
      <c r="D46" s="86">
        <v>10</v>
      </c>
      <c r="E46" s="86">
        <v>0</v>
      </c>
      <c r="F46" s="86">
        <v>0</v>
      </c>
    </row>
    <row r="47" spans="1:6" ht="15.75" x14ac:dyDescent="0.25">
      <c r="A47" s="80"/>
      <c r="B47" s="58" t="s">
        <v>134</v>
      </c>
      <c r="C47" s="79"/>
      <c r="D47" s="78">
        <v>10</v>
      </c>
      <c r="E47" s="78">
        <v>0</v>
      </c>
      <c r="F47" s="78">
        <v>0</v>
      </c>
    </row>
    <row r="48" spans="1:6" ht="31.5" x14ac:dyDescent="0.25">
      <c r="A48" s="80" t="s">
        <v>6</v>
      </c>
      <c r="B48" s="58" t="s">
        <v>134</v>
      </c>
      <c r="C48" s="88">
        <v>200</v>
      </c>
      <c r="D48" s="78">
        <v>10</v>
      </c>
      <c r="E48" s="78">
        <v>0</v>
      </c>
      <c r="F48" s="78">
        <v>0</v>
      </c>
    </row>
    <row r="49" spans="1:6" ht="31.5" x14ac:dyDescent="0.25">
      <c r="A49" s="80" t="s">
        <v>1</v>
      </c>
      <c r="B49" s="58" t="s">
        <v>134</v>
      </c>
      <c r="C49" s="85">
        <v>240</v>
      </c>
      <c r="D49" s="78">
        <v>10</v>
      </c>
      <c r="E49" s="78">
        <v>0</v>
      </c>
      <c r="F49" s="78">
        <v>0</v>
      </c>
    </row>
    <row r="50" spans="1:6" ht="47.25" x14ac:dyDescent="0.25">
      <c r="A50" s="80" t="s">
        <v>107</v>
      </c>
      <c r="B50" s="59" t="s">
        <v>116</v>
      </c>
      <c r="C50" s="79"/>
      <c r="D50" s="78">
        <f>SUM(D51)</f>
        <v>10</v>
      </c>
      <c r="E50" s="78">
        <f t="shared" ref="E50:F52" si="8">SUM(E51)</f>
        <v>0</v>
      </c>
      <c r="F50" s="78">
        <f t="shared" si="8"/>
        <v>0</v>
      </c>
    </row>
    <row r="51" spans="1:6" ht="15.75" x14ac:dyDescent="0.25">
      <c r="A51" s="93" t="s">
        <v>101</v>
      </c>
      <c r="B51" s="59" t="s">
        <v>117</v>
      </c>
      <c r="C51" s="79"/>
      <c r="D51" s="78">
        <f>SUM(D52)</f>
        <v>10</v>
      </c>
      <c r="E51" s="78">
        <f t="shared" si="8"/>
        <v>0</v>
      </c>
      <c r="F51" s="78">
        <f t="shared" si="8"/>
        <v>0</v>
      </c>
    </row>
    <row r="52" spans="1:6" ht="31.5" x14ac:dyDescent="0.25">
      <c r="A52" s="80" t="s">
        <v>6</v>
      </c>
      <c r="B52" s="59" t="s">
        <v>117</v>
      </c>
      <c r="C52" s="79">
        <v>200</v>
      </c>
      <c r="D52" s="78">
        <f>SUM(D53)</f>
        <v>10</v>
      </c>
      <c r="E52" s="78">
        <f t="shared" si="8"/>
        <v>0</v>
      </c>
      <c r="F52" s="78">
        <f t="shared" si="8"/>
        <v>0</v>
      </c>
    </row>
    <row r="53" spans="1:6" ht="31.5" x14ac:dyDescent="0.25">
      <c r="A53" s="80" t="s">
        <v>1</v>
      </c>
      <c r="B53" s="59" t="s">
        <v>117</v>
      </c>
      <c r="C53" s="79">
        <v>240</v>
      </c>
      <c r="D53" s="78">
        <v>10</v>
      </c>
      <c r="E53" s="78">
        <v>0</v>
      </c>
      <c r="F53" s="78">
        <v>0</v>
      </c>
    </row>
    <row r="54" spans="1:6" ht="47.25" x14ac:dyDescent="0.25">
      <c r="A54" s="80" t="s">
        <v>108</v>
      </c>
      <c r="B54" s="59" t="s">
        <v>118</v>
      </c>
      <c r="C54" s="79"/>
      <c r="D54" s="78">
        <f>SUM(D55)</f>
        <v>100</v>
      </c>
      <c r="E54" s="78">
        <f t="shared" ref="E54:F55" si="9">SUM(E55)</f>
        <v>0</v>
      </c>
      <c r="F54" s="78">
        <f t="shared" si="9"/>
        <v>0</v>
      </c>
    </row>
    <row r="55" spans="1:6" ht="15.75" x14ac:dyDescent="0.25">
      <c r="A55" s="93" t="s">
        <v>101</v>
      </c>
      <c r="B55" s="59" t="s">
        <v>119</v>
      </c>
      <c r="C55" s="79"/>
      <c r="D55" s="78">
        <f>SUM(D56)</f>
        <v>100</v>
      </c>
      <c r="E55" s="78">
        <f t="shared" si="9"/>
        <v>0</v>
      </c>
      <c r="F55" s="78">
        <f t="shared" si="9"/>
        <v>0</v>
      </c>
    </row>
    <row r="56" spans="1:6" ht="31.5" x14ac:dyDescent="0.25">
      <c r="A56" s="80" t="s">
        <v>6</v>
      </c>
      <c r="B56" s="59" t="s">
        <v>119</v>
      </c>
      <c r="C56" s="79">
        <v>200</v>
      </c>
      <c r="D56" s="78">
        <f>SUM(D57)</f>
        <v>100</v>
      </c>
      <c r="E56" s="78">
        <f>SUM(E57)</f>
        <v>0</v>
      </c>
      <c r="F56" s="78">
        <f>SUM(F57)</f>
        <v>0</v>
      </c>
    </row>
    <row r="57" spans="1:6" ht="31.5" x14ac:dyDescent="0.25">
      <c r="A57" s="80" t="s">
        <v>1</v>
      </c>
      <c r="B57" s="59" t="s">
        <v>119</v>
      </c>
      <c r="C57" s="79">
        <v>240</v>
      </c>
      <c r="D57" s="78">
        <v>100</v>
      </c>
      <c r="E57" s="78">
        <v>0</v>
      </c>
      <c r="F57" s="78">
        <v>0</v>
      </c>
    </row>
    <row r="58" spans="1:6" ht="63" x14ac:dyDescent="0.25">
      <c r="A58" s="96" t="s">
        <v>121</v>
      </c>
      <c r="B58" s="95" t="s">
        <v>122</v>
      </c>
      <c r="C58" s="79"/>
      <c r="D58" s="78">
        <v>3018</v>
      </c>
      <c r="E58" s="78">
        <v>0</v>
      </c>
      <c r="F58" s="78">
        <v>0</v>
      </c>
    </row>
    <row r="59" spans="1:6" ht="31.5" x14ac:dyDescent="0.25">
      <c r="A59" s="80" t="s">
        <v>6</v>
      </c>
      <c r="B59" s="95" t="s">
        <v>122</v>
      </c>
      <c r="C59" s="79">
        <v>200</v>
      </c>
      <c r="D59" s="78">
        <v>3018</v>
      </c>
      <c r="E59" s="78">
        <v>0</v>
      </c>
      <c r="F59" s="78">
        <v>0</v>
      </c>
    </row>
    <row r="60" spans="1:6" ht="31.5" x14ac:dyDescent="0.25">
      <c r="A60" s="80" t="s">
        <v>1</v>
      </c>
      <c r="B60" s="95" t="s">
        <v>122</v>
      </c>
      <c r="C60" s="79">
        <v>240</v>
      </c>
      <c r="D60" s="78">
        <v>3018</v>
      </c>
      <c r="E60" s="78">
        <v>0</v>
      </c>
      <c r="F60" s="78">
        <v>0</v>
      </c>
    </row>
    <row r="61" spans="1:6" ht="15.75" x14ac:dyDescent="0.25">
      <c r="A61" s="77" t="s">
        <v>42</v>
      </c>
      <c r="B61" s="60" t="s">
        <v>46</v>
      </c>
      <c r="C61" s="60"/>
      <c r="D61" s="61">
        <f t="shared" ref="D61:F63" si="10">SUM(D62)</f>
        <v>90.8</v>
      </c>
      <c r="E61" s="61">
        <f t="shared" si="10"/>
        <v>90.8</v>
      </c>
      <c r="F61" s="62">
        <f t="shared" si="10"/>
        <v>90.8</v>
      </c>
    </row>
    <row r="62" spans="1:6" ht="15.75" x14ac:dyDescent="0.25">
      <c r="A62" s="13" t="s">
        <v>43</v>
      </c>
      <c r="B62" s="7" t="s">
        <v>47</v>
      </c>
      <c r="C62" s="7"/>
      <c r="D62" s="42">
        <f t="shared" si="10"/>
        <v>90.8</v>
      </c>
      <c r="E62" s="42">
        <f t="shared" si="10"/>
        <v>90.8</v>
      </c>
      <c r="F62" s="42">
        <f t="shared" si="10"/>
        <v>90.8</v>
      </c>
    </row>
    <row r="63" spans="1:6" ht="15.75" x14ac:dyDescent="0.25">
      <c r="A63" s="11" t="s">
        <v>44</v>
      </c>
      <c r="B63" s="10" t="s">
        <v>47</v>
      </c>
      <c r="C63" s="10">
        <v>300</v>
      </c>
      <c r="D63" s="42">
        <f t="shared" si="10"/>
        <v>90.8</v>
      </c>
      <c r="E63" s="42">
        <f t="shared" si="10"/>
        <v>90.8</v>
      </c>
      <c r="F63" s="42">
        <f t="shared" si="10"/>
        <v>90.8</v>
      </c>
    </row>
    <row r="64" spans="1:6" ht="31.5" x14ac:dyDescent="0.25">
      <c r="A64" s="11" t="s">
        <v>45</v>
      </c>
      <c r="B64" s="10" t="s">
        <v>47</v>
      </c>
      <c r="C64" s="10">
        <v>310</v>
      </c>
      <c r="D64" s="42">
        <v>90.8</v>
      </c>
      <c r="E64" s="42">
        <v>90.8</v>
      </c>
      <c r="F64" s="42">
        <v>90.8</v>
      </c>
    </row>
    <row r="65" spans="1:6" ht="15.75" x14ac:dyDescent="0.25">
      <c r="A65" s="14" t="s">
        <v>86</v>
      </c>
      <c r="B65" s="8" t="s">
        <v>84</v>
      </c>
      <c r="C65" s="8"/>
      <c r="D65" s="41">
        <f t="shared" ref="D65:F67" si="11">SUM(D66)</f>
        <v>970</v>
      </c>
      <c r="E65" s="41">
        <f t="shared" si="11"/>
        <v>1270</v>
      </c>
      <c r="F65" s="41">
        <f t="shared" si="11"/>
        <v>1270</v>
      </c>
    </row>
    <row r="66" spans="1:6" ht="31.5" x14ac:dyDescent="0.25">
      <c r="A66" s="11" t="s">
        <v>87</v>
      </c>
      <c r="B66" s="10" t="s">
        <v>85</v>
      </c>
      <c r="C66" s="10"/>
      <c r="D66" s="42">
        <f t="shared" si="11"/>
        <v>970</v>
      </c>
      <c r="E66" s="42">
        <f t="shared" si="11"/>
        <v>1270</v>
      </c>
      <c r="F66" s="42">
        <f t="shared" si="11"/>
        <v>1270</v>
      </c>
    </row>
    <row r="67" spans="1:6" ht="31.5" x14ac:dyDescent="0.25">
      <c r="A67" s="11" t="s">
        <v>6</v>
      </c>
      <c r="B67" s="10" t="s">
        <v>85</v>
      </c>
      <c r="C67" s="10">
        <v>200</v>
      </c>
      <c r="D67" s="42">
        <f t="shared" si="11"/>
        <v>970</v>
      </c>
      <c r="E67" s="42">
        <f t="shared" si="11"/>
        <v>1270</v>
      </c>
      <c r="F67" s="42">
        <f t="shared" si="11"/>
        <v>1270</v>
      </c>
    </row>
    <row r="68" spans="1:6" ht="31.5" x14ac:dyDescent="0.25">
      <c r="A68" s="11" t="s">
        <v>1</v>
      </c>
      <c r="B68" s="10" t="s">
        <v>85</v>
      </c>
      <c r="C68" s="10">
        <v>240</v>
      </c>
      <c r="D68" s="42">
        <v>970</v>
      </c>
      <c r="E68" s="42">
        <v>1270</v>
      </c>
      <c r="F68" s="42">
        <v>1270</v>
      </c>
    </row>
    <row r="69" spans="1:6" ht="15.75" x14ac:dyDescent="0.25">
      <c r="A69" s="14" t="s">
        <v>2</v>
      </c>
      <c r="B69" s="8" t="s">
        <v>3</v>
      </c>
      <c r="C69" s="8"/>
      <c r="D69" s="41">
        <f>SUM(D70+D73)</f>
        <v>1513.1</v>
      </c>
      <c r="E69" s="41">
        <f>SUM(E70+E73)</f>
        <v>1601.4</v>
      </c>
      <c r="F69" s="99">
        <f>SUM(F70+F73)</f>
        <v>1666.5</v>
      </c>
    </row>
    <row r="70" spans="1:6" ht="15.75" x14ac:dyDescent="0.25">
      <c r="A70" s="9" t="s">
        <v>4</v>
      </c>
      <c r="B70" s="10" t="s">
        <v>5</v>
      </c>
      <c r="C70" s="10"/>
      <c r="D70" s="43">
        <f t="shared" ref="D70:F71" si="12">SUM(D71)</f>
        <v>370</v>
      </c>
      <c r="E70" s="43">
        <f t="shared" si="12"/>
        <v>370</v>
      </c>
      <c r="F70" s="43">
        <f t="shared" si="12"/>
        <v>370</v>
      </c>
    </row>
    <row r="71" spans="1:6" ht="31.5" x14ac:dyDescent="0.25">
      <c r="A71" s="9" t="s">
        <v>6</v>
      </c>
      <c r="B71" s="10" t="s">
        <v>5</v>
      </c>
      <c r="C71" s="10">
        <v>200</v>
      </c>
      <c r="D71" s="44">
        <f t="shared" si="12"/>
        <v>370</v>
      </c>
      <c r="E71" s="44">
        <f t="shared" si="12"/>
        <v>370</v>
      </c>
      <c r="F71" s="44">
        <f t="shared" si="12"/>
        <v>370</v>
      </c>
    </row>
    <row r="72" spans="1:6" ht="31.5" x14ac:dyDescent="0.25">
      <c r="A72" s="9" t="s">
        <v>1</v>
      </c>
      <c r="B72" s="10" t="s">
        <v>5</v>
      </c>
      <c r="C72" s="10">
        <v>240</v>
      </c>
      <c r="D72" s="43">
        <v>370</v>
      </c>
      <c r="E72" s="43">
        <v>370</v>
      </c>
      <c r="F72" s="43">
        <v>370</v>
      </c>
    </row>
    <row r="73" spans="1:6" ht="15.75" x14ac:dyDescent="0.25">
      <c r="A73" s="9" t="s">
        <v>7</v>
      </c>
      <c r="B73" s="10" t="s">
        <v>8</v>
      </c>
      <c r="C73" s="10"/>
      <c r="D73" s="43">
        <f>SUM(D74)</f>
        <v>1143.0999999999999</v>
      </c>
      <c r="E73" s="43">
        <f t="shared" ref="E73:F73" si="13">SUM(E74)</f>
        <v>1231.4000000000001</v>
      </c>
      <c r="F73" s="98">
        <f t="shared" si="13"/>
        <v>1296.5</v>
      </c>
    </row>
    <row r="74" spans="1:6" ht="31.5" x14ac:dyDescent="0.25">
      <c r="A74" s="9" t="s">
        <v>6</v>
      </c>
      <c r="B74" s="10" t="s">
        <v>8</v>
      </c>
      <c r="C74" s="10">
        <v>200</v>
      </c>
      <c r="D74" s="43">
        <f>SUM(D75)</f>
        <v>1143.0999999999999</v>
      </c>
      <c r="E74" s="43">
        <f>SUM(E75)</f>
        <v>1231.4000000000001</v>
      </c>
      <c r="F74" s="98">
        <f>SUM(F75)</f>
        <v>1296.5</v>
      </c>
    </row>
    <row r="75" spans="1:6" ht="36" customHeight="1" x14ac:dyDescent="0.25">
      <c r="A75" s="9" t="s">
        <v>1</v>
      </c>
      <c r="B75" s="10" t="s">
        <v>8</v>
      </c>
      <c r="C75" s="10">
        <v>240</v>
      </c>
      <c r="D75" s="43">
        <v>1143.0999999999999</v>
      </c>
      <c r="E75" s="43">
        <v>1231.4000000000001</v>
      </c>
      <c r="F75" s="98">
        <v>1296.5</v>
      </c>
    </row>
    <row r="76" spans="1:6" ht="15.75" x14ac:dyDescent="0.25">
      <c r="A76" s="6" t="s">
        <v>91</v>
      </c>
      <c r="B76" s="8" t="s">
        <v>97</v>
      </c>
      <c r="C76" s="8"/>
      <c r="D76" s="45">
        <f>D77+D80</f>
        <v>0</v>
      </c>
      <c r="E76" s="45">
        <f t="shared" ref="E76:F76" si="14">E77+E80</f>
        <v>825.8</v>
      </c>
      <c r="F76" s="45">
        <f t="shared" si="14"/>
        <v>1113.7</v>
      </c>
    </row>
    <row r="77" spans="1:6" ht="47.25" x14ac:dyDescent="0.25">
      <c r="A77" s="9" t="s">
        <v>92</v>
      </c>
      <c r="B77" s="10" t="s">
        <v>94</v>
      </c>
      <c r="C77" s="10"/>
      <c r="D77" s="43">
        <f t="shared" ref="D77:F79" si="15">SUM(D78)</f>
        <v>0</v>
      </c>
      <c r="E77" s="43">
        <f t="shared" si="15"/>
        <v>825.8</v>
      </c>
      <c r="F77" s="43">
        <f t="shared" si="15"/>
        <v>1113.7</v>
      </c>
    </row>
    <row r="78" spans="1:6" ht="31.5" x14ac:dyDescent="0.25">
      <c r="A78" s="9" t="s">
        <v>6</v>
      </c>
      <c r="B78" s="10" t="s">
        <v>94</v>
      </c>
      <c r="C78" s="10">
        <v>200</v>
      </c>
      <c r="D78" s="43">
        <f t="shared" si="15"/>
        <v>0</v>
      </c>
      <c r="E78" s="43">
        <f t="shared" si="15"/>
        <v>825.8</v>
      </c>
      <c r="F78" s="43">
        <f t="shared" si="15"/>
        <v>1113.7</v>
      </c>
    </row>
    <row r="79" spans="1:6" ht="31.5" x14ac:dyDescent="0.25">
      <c r="A79" s="9" t="s">
        <v>1</v>
      </c>
      <c r="B79" s="10" t="s">
        <v>94</v>
      </c>
      <c r="C79" s="10">
        <v>240</v>
      </c>
      <c r="D79" s="43">
        <f t="shared" si="15"/>
        <v>0</v>
      </c>
      <c r="E79" s="43">
        <v>825.8</v>
      </c>
      <c r="F79" s="43">
        <v>1113.7</v>
      </c>
    </row>
    <row r="80" spans="1:6" ht="78.75" hidden="1" x14ac:dyDescent="0.25">
      <c r="A80" s="9" t="s">
        <v>93</v>
      </c>
      <c r="B80" s="10" t="s">
        <v>95</v>
      </c>
      <c r="C80" s="10"/>
      <c r="D80" s="43">
        <f t="shared" ref="D80:F81" si="16">SUM(D81)</f>
        <v>0</v>
      </c>
      <c r="E80" s="43">
        <f t="shared" si="16"/>
        <v>0</v>
      </c>
      <c r="F80" s="43">
        <f t="shared" si="16"/>
        <v>0</v>
      </c>
    </row>
    <row r="81" spans="1:6" ht="18" hidden="1" customHeight="1" x14ac:dyDescent="0.25">
      <c r="A81" s="9" t="s">
        <v>6</v>
      </c>
      <c r="B81" s="10" t="s">
        <v>95</v>
      </c>
      <c r="C81" s="10">
        <v>200</v>
      </c>
      <c r="D81" s="43">
        <f t="shared" si="16"/>
        <v>0</v>
      </c>
      <c r="E81" s="43">
        <f t="shared" si="16"/>
        <v>0</v>
      </c>
      <c r="F81" s="43">
        <f t="shared" si="16"/>
        <v>0</v>
      </c>
    </row>
    <row r="82" spans="1:6" ht="18" hidden="1" customHeight="1" x14ac:dyDescent="0.25">
      <c r="A82" s="9" t="s">
        <v>1</v>
      </c>
      <c r="B82" s="10" t="s">
        <v>95</v>
      </c>
      <c r="C82" s="10">
        <v>240</v>
      </c>
      <c r="D82" s="43"/>
      <c r="E82" s="43">
        <v>0</v>
      </c>
      <c r="F82" s="43">
        <v>0</v>
      </c>
    </row>
    <row r="83" spans="1:6" ht="31.5" x14ac:dyDescent="0.25">
      <c r="A83" s="6" t="s">
        <v>48</v>
      </c>
      <c r="B83" s="8" t="s">
        <v>9</v>
      </c>
      <c r="C83" s="8"/>
      <c r="D83" s="45">
        <f>SUM(D84)</f>
        <v>2859.3999999999996</v>
      </c>
      <c r="E83" s="45">
        <f>SUM(E84)</f>
        <v>2859.3999999999996</v>
      </c>
      <c r="F83" s="45">
        <f>SUM(F84)</f>
        <v>2859.3999999999996</v>
      </c>
    </row>
    <row r="84" spans="1:6" ht="31.5" x14ac:dyDescent="0.25">
      <c r="A84" s="9" t="s">
        <v>49</v>
      </c>
      <c r="B84" s="10" t="s">
        <v>51</v>
      </c>
      <c r="C84" s="10"/>
      <c r="D84" s="43">
        <f>SUM(D85+D88+D93+D96)</f>
        <v>2859.3999999999996</v>
      </c>
      <c r="E84" s="43">
        <f>SUM(E85+E88+E93+E96)</f>
        <v>2859.3999999999996</v>
      </c>
      <c r="F84" s="43">
        <f>SUM(F85+F88+F93+F96)</f>
        <v>2859.3999999999996</v>
      </c>
    </row>
    <row r="85" spans="1:6" ht="31.5" x14ac:dyDescent="0.25">
      <c r="A85" s="11" t="s">
        <v>10</v>
      </c>
      <c r="B85" s="10" t="s">
        <v>11</v>
      </c>
      <c r="C85" s="10"/>
      <c r="D85" s="43">
        <f>SUM(D86)</f>
        <v>1197.3</v>
      </c>
      <c r="E85" s="43">
        <f t="shared" ref="E85:F85" si="17">SUM(E86)</f>
        <v>1197.3</v>
      </c>
      <c r="F85" s="43">
        <f t="shared" si="17"/>
        <v>1197.3</v>
      </c>
    </row>
    <row r="86" spans="1:6" ht="78.75" x14ac:dyDescent="0.25">
      <c r="A86" s="11" t="s">
        <v>12</v>
      </c>
      <c r="B86" s="10" t="s">
        <v>11</v>
      </c>
      <c r="C86" s="10">
        <v>100</v>
      </c>
      <c r="D86" s="43">
        <f>SUM(D87)</f>
        <v>1197.3</v>
      </c>
      <c r="E86" s="43">
        <f>SUM(E87)</f>
        <v>1197.3</v>
      </c>
      <c r="F86" s="43">
        <f>SUM(F87)</f>
        <v>1197.3</v>
      </c>
    </row>
    <row r="87" spans="1:6" ht="31.5" x14ac:dyDescent="0.25">
      <c r="A87" s="11" t="s">
        <v>50</v>
      </c>
      <c r="B87" s="10" t="s">
        <v>11</v>
      </c>
      <c r="C87" s="10">
        <v>120</v>
      </c>
      <c r="D87" s="43">
        <v>1197.3</v>
      </c>
      <c r="E87" s="43">
        <v>1197.3</v>
      </c>
      <c r="F87" s="43">
        <v>1197.3</v>
      </c>
    </row>
    <row r="88" spans="1:6" ht="31.5" x14ac:dyDescent="0.25">
      <c r="A88" s="16" t="s">
        <v>52</v>
      </c>
      <c r="B88" s="15" t="s">
        <v>14</v>
      </c>
      <c r="C88" s="7"/>
      <c r="D88" s="43">
        <f>SUM(D89+D91)</f>
        <v>1645.1</v>
      </c>
      <c r="E88" s="43">
        <f t="shared" ref="E88:F88" si="18">SUM(E89+E91)</f>
        <v>1645.1</v>
      </c>
      <c r="F88" s="43">
        <f t="shared" si="18"/>
        <v>1645.1</v>
      </c>
    </row>
    <row r="89" spans="1:6" ht="78.75" x14ac:dyDescent="0.25">
      <c r="A89" s="17" t="s">
        <v>15</v>
      </c>
      <c r="B89" s="7" t="s">
        <v>14</v>
      </c>
      <c r="C89" s="7">
        <v>100</v>
      </c>
      <c r="D89" s="43">
        <f>SUM(D90)</f>
        <v>941.1</v>
      </c>
      <c r="E89" s="43">
        <f>SUM(E90)</f>
        <v>941.1</v>
      </c>
      <c r="F89" s="43">
        <f>SUM(F90)</f>
        <v>941.1</v>
      </c>
    </row>
    <row r="90" spans="1:6" ht="31.5" x14ac:dyDescent="0.25">
      <c r="A90" s="13" t="s">
        <v>50</v>
      </c>
      <c r="B90" s="7" t="s">
        <v>14</v>
      </c>
      <c r="C90" s="7">
        <v>120</v>
      </c>
      <c r="D90" s="43">
        <v>941.1</v>
      </c>
      <c r="E90" s="43">
        <v>941.1</v>
      </c>
      <c r="F90" s="43">
        <v>941.1</v>
      </c>
    </row>
    <row r="91" spans="1:6" ht="31.5" x14ac:dyDescent="0.25">
      <c r="A91" s="11" t="s">
        <v>6</v>
      </c>
      <c r="B91" s="10" t="s">
        <v>14</v>
      </c>
      <c r="C91" s="10">
        <v>200</v>
      </c>
      <c r="D91" s="43">
        <f>SUM(D92)</f>
        <v>704</v>
      </c>
      <c r="E91" s="43">
        <f>SUM(E92)</f>
        <v>704</v>
      </c>
      <c r="F91" s="43">
        <f>SUM(F92)</f>
        <v>704</v>
      </c>
    </row>
    <row r="92" spans="1:6" ht="31.5" x14ac:dyDescent="0.25">
      <c r="A92" s="18" t="s">
        <v>1</v>
      </c>
      <c r="B92" s="10" t="s">
        <v>14</v>
      </c>
      <c r="C92" s="10">
        <v>240</v>
      </c>
      <c r="D92" s="43">
        <v>704</v>
      </c>
      <c r="E92" s="43">
        <v>704</v>
      </c>
      <c r="F92" s="43">
        <v>704</v>
      </c>
    </row>
    <row r="93" spans="1:6" ht="78.75" x14ac:dyDescent="0.25">
      <c r="A93" s="11" t="s">
        <v>16</v>
      </c>
      <c r="B93" s="59" t="s">
        <v>51</v>
      </c>
      <c r="C93" s="10"/>
      <c r="D93" s="43">
        <f t="shared" ref="D93:F94" si="19">SUM(D94)</f>
        <v>11</v>
      </c>
      <c r="E93" s="43">
        <f t="shared" si="19"/>
        <v>11</v>
      </c>
      <c r="F93" s="43">
        <f t="shared" si="19"/>
        <v>11</v>
      </c>
    </row>
    <row r="94" spans="1:6" ht="15.75" x14ac:dyDescent="0.25">
      <c r="A94" s="11" t="s">
        <v>31</v>
      </c>
      <c r="B94" s="59" t="s">
        <v>17</v>
      </c>
      <c r="C94" s="10">
        <v>800</v>
      </c>
      <c r="D94" s="43">
        <f t="shared" si="19"/>
        <v>11</v>
      </c>
      <c r="E94" s="43">
        <f t="shared" si="19"/>
        <v>11</v>
      </c>
      <c r="F94" s="43">
        <f t="shared" si="19"/>
        <v>11</v>
      </c>
    </row>
    <row r="95" spans="1:6" ht="15.75" x14ac:dyDescent="0.25">
      <c r="A95" s="11" t="s">
        <v>13</v>
      </c>
      <c r="B95" s="58" t="s">
        <v>17</v>
      </c>
      <c r="C95" s="10">
        <v>850</v>
      </c>
      <c r="D95" s="43">
        <v>11</v>
      </c>
      <c r="E95" s="43">
        <v>11</v>
      </c>
      <c r="F95" s="43">
        <v>11</v>
      </c>
    </row>
    <row r="96" spans="1:6" ht="63" x14ac:dyDescent="0.25">
      <c r="A96" s="53" t="s">
        <v>54</v>
      </c>
      <c r="B96" s="10" t="s">
        <v>73</v>
      </c>
      <c r="C96" s="10"/>
      <c r="D96" s="43">
        <f t="shared" ref="D96:F97" si="20">SUM(D97)</f>
        <v>6</v>
      </c>
      <c r="E96" s="43">
        <f t="shared" si="20"/>
        <v>6</v>
      </c>
      <c r="F96" s="43">
        <f t="shared" si="20"/>
        <v>6</v>
      </c>
    </row>
    <row r="97" spans="1:6" ht="15.75" x14ac:dyDescent="0.25">
      <c r="A97" s="18" t="s">
        <v>31</v>
      </c>
      <c r="B97" s="10" t="s">
        <v>53</v>
      </c>
      <c r="C97" s="10">
        <v>800</v>
      </c>
      <c r="D97" s="43">
        <f t="shared" si="20"/>
        <v>6</v>
      </c>
      <c r="E97" s="43">
        <f t="shared" si="20"/>
        <v>6</v>
      </c>
      <c r="F97" s="43">
        <f t="shared" si="20"/>
        <v>6</v>
      </c>
    </row>
    <row r="98" spans="1:6" ht="15.75" x14ac:dyDescent="0.25">
      <c r="A98" s="18" t="s">
        <v>13</v>
      </c>
      <c r="B98" s="34" t="s">
        <v>53</v>
      </c>
      <c r="C98" s="10">
        <v>850</v>
      </c>
      <c r="D98" s="43">
        <v>6</v>
      </c>
      <c r="E98" s="43">
        <v>6</v>
      </c>
      <c r="F98" s="43">
        <v>6</v>
      </c>
    </row>
    <row r="99" spans="1:6" ht="31.5" hidden="1" x14ac:dyDescent="0.25">
      <c r="A99" s="30" t="s">
        <v>67</v>
      </c>
      <c r="B99" s="31" t="s">
        <v>69</v>
      </c>
      <c r="C99" s="8"/>
      <c r="D99" s="45">
        <f t="shared" ref="D99:F101" si="21">SUM(D100)</f>
        <v>0</v>
      </c>
      <c r="E99" s="45">
        <f t="shared" si="21"/>
        <v>0</v>
      </c>
      <c r="F99" s="45">
        <f t="shared" si="21"/>
        <v>0</v>
      </c>
    </row>
    <row r="100" spans="1:6" ht="47.25" hidden="1" x14ac:dyDescent="0.25">
      <c r="A100" s="18" t="s">
        <v>68</v>
      </c>
      <c r="B100" s="34" t="s">
        <v>70</v>
      </c>
      <c r="C100" s="10"/>
      <c r="D100" s="43">
        <f t="shared" si="21"/>
        <v>0</v>
      </c>
      <c r="E100" s="43">
        <f t="shared" si="21"/>
        <v>0</v>
      </c>
      <c r="F100" s="43">
        <f t="shared" si="21"/>
        <v>0</v>
      </c>
    </row>
    <row r="101" spans="1:6" ht="31.5" hidden="1" x14ac:dyDescent="0.25">
      <c r="A101" s="18" t="s">
        <v>6</v>
      </c>
      <c r="B101" s="34" t="s">
        <v>70</v>
      </c>
      <c r="C101" s="10">
        <v>200</v>
      </c>
      <c r="D101" s="43">
        <f t="shared" si="21"/>
        <v>0</v>
      </c>
      <c r="E101" s="43">
        <f t="shared" si="21"/>
        <v>0</v>
      </c>
      <c r="F101" s="43">
        <f t="shared" si="21"/>
        <v>0</v>
      </c>
    </row>
    <row r="102" spans="1:6" ht="31.5" hidden="1" x14ac:dyDescent="0.25">
      <c r="A102" s="18" t="s">
        <v>1</v>
      </c>
      <c r="B102" s="34" t="s">
        <v>70</v>
      </c>
      <c r="C102" s="10">
        <v>240</v>
      </c>
      <c r="D102" s="43">
        <v>0</v>
      </c>
      <c r="E102" s="43">
        <v>0</v>
      </c>
      <c r="F102" s="43">
        <v>0</v>
      </c>
    </row>
    <row r="103" spans="1:6" ht="15.75" x14ac:dyDescent="0.25">
      <c r="A103" s="14" t="s">
        <v>18</v>
      </c>
      <c r="B103" s="8" t="s">
        <v>19</v>
      </c>
      <c r="C103" s="8"/>
      <c r="D103" s="45">
        <f t="shared" ref="D103:F104" si="22">SUM(D104)</f>
        <v>0</v>
      </c>
      <c r="E103" s="45">
        <f t="shared" si="22"/>
        <v>0</v>
      </c>
      <c r="F103" s="45">
        <f t="shared" si="22"/>
        <v>0</v>
      </c>
    </row>
    <row r="104" spans="1:6" ht="47.25" x14ac:dyDescent="0.25">
      <c r="A104" s="11" t="s">
        <v>20</v>
      </c>
      <c r="B104" s="10" t="s">
        <v>21</v>
      </c>
      <c r="C104" s="10"/>
      <c r="D104" s="43">
        <f t="shared" si="22"/>
        <v>0</v>
      </c>
      <c r="E104" s="43">
        <f t="shared" si="22"/>
        <v>0</v>
      </c>
      <c r="F104" s="43">
        <f t="shared" si="22"/>
        <v>0</v>
      </c>
    </row>
    <row r="105" spans="1:6" ht="47.25" customHeight="1" x14ac:dyDescent="0.25">
      <c r="A105" s="11" t="s">
        <v>120</v>
      </c>
      <c r="B105" s="58" t="s">
        <v>22</v>
      </c>
      <c r="C105" s="10"/>
      <c r="D105" s="43">
        <f>SUM(D106+D108)</f>
        <v>0</v>
      </c>
      <c r="E105" s="43">
        <f>SUM(E106+E108)</f>
        <v>0</v>
      </c>
      <c r="F105" s="43">
        <f>SUM(F106+F108)</f>
        <v>0</v>
      </c>
    </row>
    <row r="106" spans="1:6" ht="78.75" x14ac:dyDescent="0.25">
      <c r="A106" s="53" t="s">
        <v>12</v>
      </c>
      <c r="B106" s="10" t="s">
        <v>22</v>
      </c>
      <c r="C106" s="10">
        <v>100</v>
      </c>
      <c r="D106" s="46">
        <f>SUM(D107)</f>
        <v>0</v>
      </c>
      <c r="E106" s="46">
        <f>SUM(E107)</f>
        <v>0</v>
      </c>
      <c r="F106" s="46">
        <f>SUM(F107)</f>
        <v>0</v>
      </c>
    </row>
    <row r="107" spans="1:6" ht="31.5" x14ac:dyDescent="0.25">
      <c r="A107" s="11" t="s">
        <v>50</v>
      </c>
      <c r="B107" s="10" t="s">
        <v>22</v>
      </c>
      <c r="C107" s="10">
        <v>120</v>
      </c>
      <c r="D107" s="43"/>
      <c r="E107" s="43"/>
      <c r="F107" s="43"/>
    </row>
    <row r="108" spans="1:6" ht="31.5" x14ac:dyDescent="0.25">
      <c r="A108" s="11" t="s">
        <v>6</v>
      </c>
      <c r="B108" s="10" t="s">
        <v>22</v>
      </c>
      <c r="C108" s="10">
        <v>200</v>
      </c>
      <c r="D108" s="43">
        <f>SUM(D109)</f>
        <v>0</v>
      </c>
      <c r="E108" s="43">
        <f>SUM(E109)</f>
        <v>0</v>
      </c>
      <c r="F108" s="43">
        <f>SUM(F109)</f>
        <v>0</v>
      </c>
    </row>
    <row r="109" spans="1:6" ht="31.5" x14ac:dyDescent="0.25">
      <c r="A109" s="11" t="s">
        <v>1</v>
      </c>
      <c r="B109" s="10" t="s">
        <v>22</v>
      </c>
      <c r="C109" s="10">
        <v>240</v>
      </c>
      <c r="D109" s="43"/>
      <c r="E109" s="43"/>
      <c r="F109" s="43"/>
    </row>
    <row r="110" spans="1:6" ht="15.75" x14ac:dyDescent="0.25">
      <c r="A110" s="14" t="s">
        <v>23</v>
      </c>
      <c r="B110" s="8" t="s">
        <v>96</v>
      </c>
      <c r="C110" s="8"/>
      <c r="D110" s="45">
        <f>SUM(D115+D119)</f>
        <v>5.5</v>
      </c>
      <c r="E110" s="45">
        <f>SUM(E115+E119)</f>
        <v>5.5</v>
      </c>
      <c r="F110" s="45">
        <f t="shared" ref="F110" si="23">SUM(F115+F119)</f>
        <v>5.5</v>
      </c>
    </row>
    <row r="111" spans="1:6" ht="31.5" hidden="1" x14ac:dyDescent="0.25">
      <c r="A111" s="19" t="s">
        <v>57</v>
      </c>
      <c r="B111" s="10" t="s">
        <v>55</v>
      </c>
      <c r="C111" s="10"/>
      <c r="D111" s="43">
        <f>SUM(D112)</f>
        <v>0</v>
      </c>
      <c r="E111" s="43">
        <f t="shared" ref="E111:F112" si="24">SUM(E112)</f>
        <v>0</v>
      </c>
      <c r="F111" s="43">
        <f t="shared" si="24"/>
        <v>0</v>
      </c>
    </row>
    <row r="112" spans="1:6" ht="15.75" hidden="1" x14ac:dyDescent="0.25">
      <c r="A112" s="16" t="s">
        <v>58</v>
      </c>
      <c r="B112" s="15" t="s">
        <v>56</v>
      </c>
      <c r="C112" s="15"/>
      <c r="D112" s="47">
        <f>SUM(D113)</f>
        <v>0</v>
      </c>
      <c r="E112" s="47">
        <f t="shared" si="24"/>
        <v>0</v>
      </c>
      <c r="F112" s="47">
        <f t="shared" si="24"/>
        <v>0</v>
      </c>
    </row>
    <row r="113" spans="1:6" ht="15.75" hidden="1" x14ac:dyDescent="0.25">
      <c r="A113" s="21" t="s">
        <v>31</v>
      </c>
      <c r="B113" s="20" t="s">
        <v>56</v>
      </c>
      <c r="C113" s="20">
        <v>800</v>
      </c>
      <c r="D113" s="47">
        <f>SUM(D114)</f>
        <v>0</v>
      </c>
      <c r="E113" s="47">
        <f>SUM(E114)</f>
        <v>0</v>
      </c>
      <c r="F113" s="47">
        <f>SUM(F114)</f>
        <v>0</v>
      </c>
    </row>
    <row r="114" spans="1:6" ht="15.75" hidden="1" x14ac:dyDescent="0.25">
      <c r="A114" s="18" t="s">
        <v>13</v>
      </c>
      <c r="B114" s="10" t="s">
        <v>56</v>
      </c>
      <c r="C114" s="10">
        <v>850</v>
      </c>
      <c r="D114" s="43">
        <v>0</v>
      </c>
      <c r="E114" s="43">
        <v>0</v>
      </c>
      <c r="F114" s="43">
        <v>0</v>
      </c>
    </row>
    <row r="115" spans="1:6" ht="15.75" x14ac:dyDescent="0.25">
      <c r="A115" s="5" t="s">
        <v>24</v>
      </c>
      <c r="B115" s="10" t="s">
        <v>25</v>
      </c>
      <c r="C115" s="23"/>
      <c r="D115" s="43">
        <f t="shared" ref="D115:F117" si="25">SUM(D116)</f>
        <v>4.5</v>
      </c>
      <c r="E115" s="43">
        <f t="shared" si="25"/>
        <v>4.5</v>
      </c>
      <c r="F115" s="43">
        <f t="shared" si="25"/>
        <v>4.5</v>
      </c>
    </row>
    <row r="116" spans="1:6" ht="29.25" customHeight="1" x14ac:dyDescent="0.25">
      <c r="A116" s="97" t="s">
        <v>26</v>
      </c>
      <c r="B116" s="10" t="s">
        <v>27</v>
      </c>
      <c r="C116" s="23"/>
      <c r="D116" s="43">
        <f t="shared" si="25"/>
        <v>4.5</v>
      </c>
      <c r="E116" s="43">
        <f t="shared" si="25"/>
        <v>4.5</v>
      </c>
      <c r="F116" s="43">
        <f t="shared" si="25"/>
        <v>4.5</v>
      </c>
    </row>
    <row r="117" spans="1:6" ht="15.75" x14ac:dyDescent="0.25">
      <c r="A117" s="5" t="s">
        <v>31</v>
      </c>
      <c r="B117" s="10" t="s">
        <v>27</v>
      </c>
      <c r="C117" s="23">
        <v>800</v>
      </c>
      <c r="D117" s="43">
        <f t="shared" si="25"/>
        <v>4.5</v>
      </c>
      <c r="E117" s="43">
        <f t="shared" si="25"/>
        <v>4.5</v>
      </c>
      <c r="F117" s="43">
        <f t="shared" si="25"/>
        <v>4.5</v>
      </c>
    </row>
    <row r="118" spans="1:6" ht="15.75" x14ac:dyDescent="0.25">
      <c r="A118" s="5" t="s">
        <v>13</v>
      </c>
      <c r="B118" s="10" t="s">
        <v>27</v>
      </c>
      <c r="C118" s="23">
        <v>850</v>
      </c>
      <c r="D118" s="43">
        <v>4.5</v>
      </c>
      <c r="E118" s="43">
        <v>4.5</v>
      </c>
      <c r="F118" s="43">
        <v>4.5</v>
      </c>
    </row>
    <row r="119" spans="1:6" ht="15.75" x14ac:dyDescent="0.25">
      <c r="A119" s="5" t="s">
        <v>28</v>
      </c>
      <c r="B119" s="10" t="s">
        <v>29</v>
      </c>
      <c r="C119" s="23"/>
      <c r="D119" s="43">
        <f t="shared" ref="D119:F120" si="26">SUM(D120)</f>
        <v>1</v>
      </c>
      <c r="E119" s="43">
        <f t="shared" si="26"/>
        <v>1</v>
      </c>
      <c r="F119" s="43">
        <v>1</v>
      </c>
    </row>
    <row r="120" spans="1:6" ht="15.75" x14ac:dyDescent="0.25">
      <c r="A120" s="22" t="s">
        <v>59</v>
      </c>
      <c r="B120" s="25" t="s">
        <v>30</v>
      </c>
      <c r="C120" s="26"/>
      <c r="D120" s="48">
        <f t="shared" si="26"/>
        <v>1</v>
      </c>
      <c r="E120" s="48">
        <f t="shared" si="26"/>
        <v>1</v>
      </c>
      <c r="F120" s="48">
        <f t="shared" si="26"/>
        <v>1</v>
      </c>
    </row>
    <row r="121" spans="1:6" ht="15.75" x14ac:dyDescent="0.25">
      <c r="A121" s="5" t="s">
        <v>31</v>
      </c>
      <c r="B121" s="10" t="s">
        <v>30</v>
      </c>
      <c r="C121" s="23">
        <v>800</v>
      </c>
      <c r="D121" s="43">
        <v>1</v>
      </c>
      <c r="E121" s="43">
        <v>1</v>
      </c>
      <c r="F121" s="43">
        <v>1</v>
      </c>
    </row>
    <row r="122" spans="1:6" ht="15.75" x14ac:dyDescent="0.25">
      <c r="A122" s="22" t="s">
        <v>32</v>
      </c>
      <c r="B122" s="25" t="s">
        <v>30</v>
      </c>
      <c r="C122" s="26">
        <v>870</v>
      </c>
      <c r="D122" s="48">
        <v>1</v>
      </c>
      <c r="E122" s="48">
        <v>1</v>
      </c>
      <c r="F122" s="48">
        <v>1</v>
      </c>
    </row>
    <row r="123" spans="1:6" ht="47.25" hidden="1" x14ac:dyDescent="0.25">
      <c r="A123" s="14" t="s">
        <v>65</v>
      </c>
      <c r="B123" s="8" t="s">
        <v>66</v>
      </c>
      <c r="C123" s="37"/>
      <c r="D123" s="45">
        <f>SUM(D124)</f>
        <v>0</v>
      </c>
      <c r="E123" s="45">
        <f t="shared" ref="E123:F123" si="27">SUM(E124)</f>
        <v>0</v>
      </c>
      <c r="F123" s="45">
        <f t="shared" si="27"/>
        <v>0</v>
      </c>
    </row>
    <row r="124" spans="1:6" ht="15.75" hidden="1" x14ac:dyDescent="0.25">
      <c r="A124" s="11" t="s">
        <v>124</v>
      </c>
      <c r="B124" s="58" t="s">
        <v>123</v>
      </c>
      <c r="C124" s="23"/>
      <c r="D124" s="43">
        <f>SUM(D125)</f>
        <v>0</v>
      </c>
      <c r="E124" s="43">
        <f t="shared" ref="E124:F124" si="28">SUM(E125)</f>
        <v>0</v>
      </c>
      <c r="F124" s="43">
        <f t="shared" si="28"/>
        <v>0</v>
      </c>
    </row>
    <row r="125" spans="1:6" ht="31.5" hidden="1" x14ac:dyDescent="0.25">
      <c r="A125" s="53" t="s">
        <v>6</v>
      </c>
      <c r="B125" s="10" t="s">
        <v>123</v>
      </c>
      <c r="C125" s="10">
        <v>200</v>
      </c>
      <c r="D125" s="43">
        <f>SUM(D126)</f>
        <v>0</v>
      </c>
      <c r="E125" s="43">
        <f t="shared" ref="E125:F125" si="29">SUM(E126)</f>
        <v>0</v>
      </c>
      <c r="F125" s="43">
        <f t="shared" si="29"/>
        <v>0</v>
      </c>
    </row>
    <row r="126" spans="1:6" ht="15" hidden="1" customHeight="1" x14ac:dyDescent="0.25">
      <c r="A126" s="11" t="s">
        <v>1</v>
      </c>
      <c r="B126" s="10" t="s">
        <v>123</v>
      </c>
      <c r="C126" s="10">
        <v>240</v>
      </c>
      <c r="D126" s="48">
        <v>0</v>
      </c>
      <c r="E126" s="48">
        <v>0</v>
      </c>
      <c r="F126" s="48">
        <v>0</v>
      </c>
    </row>
    <row r="127" spans="1:6" ht="47.25" hidden="1" x14ac:dyDescent="0.25">
      <c r="A127" s="28" t="s">
        <v>33</v>
      </c>
      <c r="B127" s="8" t="s">
        <v>34</v>
      </c>
      <c r="C127" s="37"/>
      <c r="D127" s="45">
        <f t="shared" ref="D127:F129" si="30">SUM(D128)</f>
        <v>0</v>
      </c>
      <c r="E127" s="45">
        <f t="shared" si="30"/>
        <v>0</v>
      </c>
      <c r="F127" s="45">
        <f t="shared" si="30"/>
        <v>0</v>
      </c>
    </row>
    <row r="128" spans="1:6" ht="15.75" hidden="1" x14ac:dyDescent="0.25">
      <c r="A128" s="22" t="s">
        <v>35</v>
      </c>
      <c r="B128" s="25" t="s">
        <v>36</v>
      </c>
      <c r="C128" s="26"/>
      <c r="D128" s="48">
        <f t="shared" si="30"/>
        <v>0</v>
      </c>
      <c r="E128" s="48">
        <f t="shared" si="30"/>
        <v>0</v>
      </c>
      <c r="F128" s="48">
        <f t="shared" si="30"/>
        <v>0</v>
      </c>
    </row>
    <row r="129" spans="1:6" ht="15.75" hidden="1" x14ac:dyDescent="0.25">
      <c r="A129" s="5" t="s">
        <v>37</v>
      </c>
      <c r="B129" s="10" t="s">
        <v>36</v>
      </c>
      <c r="C129" s="23">
        <v>500</v>
      </c>
      <c r="D129" s="43">
        <f t="shared" si="30"/>
        <v>0</v>
      </c>
      <c r="E129" s="43">
        <f t="shared" si="30"/>
        <v>0</v>
      </c>
      <c r="F129" s="43">
        <f t="shared" si="30"/>
        <v>0</v>
      </c>
    </row>
    <row r="130" spans="1:6" ht="15.75" hidden="1" x14ac:dyDescent="0.25">
      <c r="A130" s="5" t="s">
        <v>38</v>
      </c>
      <c r="B130" s="10" t="s">
        <v>36</v>
      </c>
      <c r="C130" s="23">
        <v>540</v>
      </c>
      <c r="D130" s="43">
        <v>0</v>
      </c>
      <c r="E130" s="43">
        <v>0</v>
      </c>
      <c r="F130" s="43">
        <v>0</v>
      </c>
    </row>
    <row r="131" spans="1:6" ht="48" hidden="1" thickBot="1" x14ac:dyDescent="0.3">
      <c r="A131" s="39" t="s">
        <v>65</v>
      </c>
      <c r="B131" s="36" t="s">
        <v>66</v>
      </c>
      <c r="C131" s="35"/>
      <c r="D131" s="49">
        <f>SUM(D132+D135)</f>
        <v>0</v>
      </c>
      <c r="E131" s="49">
        <f>SUM(E132+E135)</f>
        <v>0</v>
      </c>
      <c r="F131" s="49">
        <f>SUM(F132+F135)</f>
        <v>0</v>
      </c>
    </row>
    <row r="132" spans="1:6" ht="16.5" hidden="1" thickBot="1" x14ac:dyDescent="0.3">
      <c r="A132" s="40" t="s">
        <v>89</v>
      </c>
      <c r="B132" s="35" t="s">
        <v>88</v>
      </c>
      <c r="C132" s="35"/>
      <c r="D132" s="50">
        <f t="shared" ref="D132:F133" si="31">SUM(D133)</f>
        <v>0</v>
      </c>
      <c r="E132" s="50">
        <f t="shared" si="31"/>
        <v>0</v>
      </c>
      <c r="F132" s="50">
        <f t="shared" si="31"/>
        <v>0</v>
      </c>
    </row>
    <row r="133" spans="1:6" ht="32.25" hidden="1" thickBot="1" x14ac:dyDescent="0.3">
      <c r="A133" s="38" t="s">
        <v>6</v>
      </c>
      <c r="B133" s="35" t="s">
        <v>88</v>
      </c>
      <c r="C133" s="35">
        <v>200</v>
      </c>
      <c r="D133" s="50">
        <f t="shared" si="31"/>
        <v>0</v>
      </c>
      <c r="E133" s="50">
        <f t="shared" si="31"/>
        <v>0</v>
      </c>
      <c r="F133" s="50">
        <f t="shared" si="31"/>
        <v>0</v>
      </c>
    </row>
    <row r="134" spans="1:6" ht="32.25" hidden="1" thickBot="1" x14ac:dyDescent="0.3">
      <c r="A134" s="38" t="s">
        <v>1</v>
      </c>
      <c r="B134" s="35" t="s">
        <v>88</v>
      </c>
      <c r="C134" s="35">
        <v>240</v>
      </c>
      <c r="D134" s="50">
        <v>0</v>
      </c>
      <c r="E134" s="50">
        <v>0</v>
      </c>
      <c r="F134" s="50">
        <v>0</v>
      </c>
    </row>
    <row r="135" spans="1:6" ht="47.25" hidden="1" x14ac:dyDescent="0.25">
      <c r="A135" s="33" t="s">
        <v>60</v>
      </c>
      <c r="B135" s="10" t="s">
        <v>39</v>
      </c>
      <c r="C135" s="37"/>
      <c r="D135" s="43">
        <f>SUM(D136+D138)</f>
        <v>0</v>
      </c>
      <c r="E135" s="43">
        <f>SUM(E136+E138)</f>
        <v>0</v>
      </c>
      <c r="F135" s="43">
        <f>SUM(F136+F138)</f>
        <v>0</v>
      </c>
    </row>
    <row r="136" spans="1:6" ht="31.5" hidden="1" x14ac:dyDescent="0.25">
      <c r="A136" s="32" t="s">
        <v>6</v>
      </c>
      <c r="B136" s="25" t="s">
        <v>39</v>
      </c>
      <c r="C136" s="26">
        <v>200</v>
      </c>
      <c r="D136" s="48">
        <f>SUM(D137)</f>
        <v>0</v>
      </c>
      <c r="E136" s="48">
        <f>SUM(E137)</f>
        <v>0</v>
      </c>
      <c r="F136" s="48">
        <f>SUM(F137)</f>
        <v>0</v>
      </c>
    </row>
    <row r="137" spans="1:6" ht="30" hidden="1" customHeight="1" x14ac:dyDescent="0.25">
      <c r="A137" s="33" t="s">
        <v>1</v>
      </c>
      <c r="B137" s="10" t="s">
        <v>39</v>
      </c>
      <c r="C137" s="23">
        <v>240</v>
      </c>
      <c r="D137" s="43">
        <v>0</v>
      </c>
      <c r="E137" s="43">
        <v>0</v>
      </c>
      <c r="F137" s="43">
        <v>0</v>
      </c>
    </row>
    <row r="138" spans="1:6" ht="47.25" hidden="1" x14ac:dyDescent="0.25">
      <c r="A138" s="33" t="s">
        <v>72</v>
      </c>
      <c r="B138" s="10" t="s">
        <v>71</v>
      </c>
      <c r="C138" s="23"/>
      <c r="D138" s="43">
        <f t="shared" ref="D138:F139" si="32">SUM(D139)</f>
        <v>0</v>
      </c>
      <c r="E138" s="43">
        <f t="shared" si="32"/>
        <v>0</v>
      </c>
      <c r="F138" s="43">
        <f t="shared" si="32"/>
        <v>0</v>
      </c>
    </row>
    <row r="139" spans="1:6" ht="31.5" hidden="1" x14ac:dyDescent="0.25">
      <c r="A139" s="33" t="s">
        <v>6</v>
      </c>
      <c r="B139" s="10" t="s">
        <v>71</v>
      </c>
      <c r="C139" s="23">
        <v>200</v>
      </c>
      <c r="D139" s="43">
        <f t="shared" si="32"/>
        <v>0</v>
      </c>
      <c r="E139" s="43">
        <f t="shared" si="32"/>
        <v>0</v>
      </c>
      <c r="F139" s="43">
        <f t="shared" si="32"/>
        <v>0</v>
      </c>
    </row>
    <row r="140" spans="1:6" ht="31.5" hidden="1" x14ac:dyDescent="0.25">
      <c r="A140" s="33" t="s">
        <v>1</v>
      </c>
      <c r="B140" s="10" t="s">
        <v>71</v>
      </c>
      <c r="C140" s="23">
        <v>240</v>
      </c>
      <c r="D140" s="43">
        <v>0</v>
      </c>
      <c r="E140" s="43">
        <v>0</v>
      </c>
      <c r="F140" s="43">
        <v>0</v>
      </c>
    </row>
    <row r="141" spans="1:6" ht="15.75" x14ac:dyDescent="0.25">
      <c r="A141" s="101" t="s">
        <v>61</v>
      </c>
      <c r="B141" s="102"/>
      <c r="C141" s="103"/>
      <c r="D141" s="45">
        <f>SUM(D12+D17+D61+D65+D69+D83+D99+D103+D110+D127+D131+D29+D34+D123+D20)</f>
        <v>9645.1999999999989</v>
      </c>
      <c r="E141" s="100">
        <f>SUM(E12+E17+E61+E65+E69+E83+E99+E103+E110+E127+E131+E29+E34+E123+E20+E76)</f>
        <v>6732.9</v>
      </c>
      <c r="F141" s="100">
        <f>SUM(F12+F17+F61+F65+F69+F83+F99+F103+F110+F127+F131+F29+F34+F123+F20+F76)</f>
        <v>7085.9</v>
      </c>
    </row>
    <row r="142" spans="1:6" ht="15.75" x14ac:dyDescent="0.25">
      <c r="A142" s="1"/>
      <c r="B142" s="1"/>
      <c r="C142" s="1"/>
      <c r="D142" s="1"/>
      <c r="E142" s="1"/>
      <c r="F142" s="1"/>
    </row>
  </sheetData>
  <mergeCells count="12">
    <mergeCell ref="A141:C141"/>
    <mergeCell ref="B8:F8"/>
    <mergeCell ref="A1:F1"/>
    <mergeCell ref="A6:F7"/>
    <mergeCell ref="B2:G2"/>
    <mergeCell ref="B3:G3"/>
    <mergeCell ref="B4:G4"/>
    <mergeCell ref="B5:G5"/>
    <mergeCell ref="A9:A10"/>
    <mergeCell ref="B9:B10"/>
    <mergeCell ref="C9:C10"/>
    <mergeCell ref="D9:F9"/>
  </mergeCells>
  <pageMargins left="0.9055118110236221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2021-11-16T12:11:41Z</cp:lastPrinted>
  <dcterms:created xsi:type="dcterms:W3CDTF">2018-02-02T06:35:17Z</dcterms:created>
  <dcterms:modified xsi:type="dcterms:W3CDTF">2023-11-09T12:23:57Z</dcterms:modified>
</cp:coreProperties>
</file>