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3256" windowHeight="1317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Лист1!$A$1:$F$48</definedName>
  </definedNames>
  <calcPr calcId="145621"/>
</workbook>
</file>

<file path=xl/calcChain.xml><?xml version="1.0" encoding="utf-8"?>
<calcChain xmlns="http://schemas.openxmlformats.org/spreadsheetml/2006/main">
  <c r="C36" i="1"/>
  <c r="C29" l="1"/>
  <c r="F44" l="1"/>
  <c r="E44"/>
  <c r="C44"/>
  <c r="C40" l="1"/>
  <c r="C13" l="1"/>
  <c r="F36"/>
  <c r="E36"/>
  <c r="F13"/>
  <c r="E13"/>
  <c r="F46"/>
  <c r="E46"/>
  <c r="C46"/>
  <c r="F42"/>
  <c r="E42"/>
  <c r="F40"/>
  <c r="E40"/>
  <c r="F33"/>
  <c r="E33"/>
  <c r="F25"/>
  <c r="F24" s="1"/>
  <c r="E25"/>
  <c r="E24" s="1"/>
  <c r="F11"/>
  <c r="E11"/>
  <c r="F15"/>
  <c r="E15"/>
  <c r="F22"/>
  <c r="E22"/>
  <c r="F19"/>
  <c r="F17" s="1"/>
  <c r="E19"/>
  <c r="E17" s="1"/>
  <c r="C33"/>
  <c r="C42"/>
  <c r="C25"/>
  <c r="C24" s="1"/>
  <c r="C22"/>
  <c r="C19"/>
  <c r="C17" s="1"/>
  <c r="C15"/>
  <c r="C11"/>
  <c r="C32" l="1"/>
  <c r="C31" s="1"/>
  <c r="F32"/>
  <c r="F31" s="1"/>
  <c r="E32"/>
  <c r="E31" s="1"/>
  <c r="E10"/>
  <c r="E9" s="1"/>
  <c r="F10"/>
  <c r="F9" s="1"/>
  <c r="C10"/>
  <c r="E48" l="1"/>
  <c r="F48"/>
  <c r="C9"/>
  <c r="C48" s="1"/>
</calcChain>
</file>

<file path=xl/sharedStrings.xml><?xml version="1.0" encoding="utf-8"?>
<sst xmlns="http://schemas.openxmlformats.org/spreadsheetml/2006/main" count="92" uniqueCount="91">
  <si>
    <t>Наименование доходов</t>
  </si>
  <si>
    <t>Налог на доходы физических лиц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</si>
  <si>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</si>
  <si>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</si>
  <si>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</si>
  <si>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</si>
  <si>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Земельный налог</t>
  </si>
  <si>
    <t>1 00 00000 00 0000 000</t>
  </si>
  <si>
    <t>1 01 00000 00 0000 000</t>
  </si>
  <si>
    <t>1 01 02000 01 0000 110</t>
  </si>
  <si>
    <t>1 05 00000 00 0000 000</t>
  </si>
  <si>
    <t>1 05 03000 01 0000 110</t>
  </si>
  <si>
    <t>1 06 00000 00 0000 000</t>
  </si>
  <si>
    <t>1 11 00000 00 0000 000</t>
  </si>
  <si>
    <t xml:space="preserve">                                                                                                              </t>
  </si>
  <si>
    <t>НАЛОГОВЫЕ И НЕНАЛОГОВЫЕ ДОХОДЫ</t>
  </si>
  <si>
    <t xml:space="preserve">               </t>
  </si>
  <si>
    <t>1 08 04020 01 0000 110</t>
  </si>
  <si>
    <t>НАЛОГОВЫЕ ДОХОДЫ</t>
  </si>
  <si>
    <t>НЕНАЛОГОВЫЕ ДОХОДЫ</t>
  </si>
  <si>
    <t>1 03 00000 00 0000 000</t>
  </si>
  <si>
    <t>НАЛОГИ НА ТОВАРЫ (РАБОТЫ, УСЛУГИ), РЕАЛИЗУЕМЫЕ НА ТЕРРИТОРИИ РОССИЙСКОЙ ФЕДЕРАЦИИ</t>
  </si>
  <si>
    <t>1 03 00000 01 0000 110</t>
  </si>
  <si>
    <t>1 11 05035 10 0000 120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</si>
  <si>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</si>
  <si>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</si>
  <si>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1 06 01000 00 0000 110</t>
  </si>
  <si>
    <t>1 06 06000 00 0000 110</t>
  </si>
  <si>
    <t xml:space="preserve">Дотация бюджетам сельских поселений на выравнивание бюджетной обеспеченности </t>
  </si>
  <si>
    <t>Субвенции бюджетам сельских поселений</t>
  </si>
  <si>
    <t xml:space="preserve">Прочие межбюджетные трансферты, передаваемые бюджетам сельских поселений </t>
  </si>
  <si>
    <t>Дотации бюджетам сельских поселений на выравнивание бюджетной обеспеченности за счет субвенций из областного бюджета на исполнение государственных  полномочий  по расчету и предоставления дотаций поселениям</t>
  </si>
  <si>
    <t>НАЛОГИ НА ПРИБЫЛЬ, ДОХОДЫ</t>
  </si>
  <si>
    <t>Доходы от уплаты акцизов, подлежащие распределению в консолидированные бюджеты субъектов Российской Федерации</t>
  </si>
  <si>
    <t>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</si>
  <si>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1 11 05025 10 0000 120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</si>
  <si>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 за исключением земельных участков  муниципальных бюджетных и автономных учреждений)</t>
  </si>
  <si>
    <t>1 06 06030 00 0000 110</t>
  </si>
  <si>
    <t>1 06 06040 00 0000 110</t>
  </si>
  <si>
    <t>Земельный налог с организаций</t>
  </si>
  <si>
    <t>1 08 00000 00 0000 110</t>
  </si>
  <si>
    <t xml:space="preserve">Прочие безвозмездные поступления </t>
  </si>
  <si>
    <t>Итого</t>
  </si>
  <si>
    <t xml:space="preserve">2 00 00000 00 0000 150 </t>
  </si>
  <si>
    <t>2 07 00000 00 0000 150</t>
  </si>
  <si>
    <t>2 02 40014 10 0000 150</t>
  </si>
  <si>
    <t>2 02 40000 00 0000 150</t>
  </si>
  <si>
    <t>2 02 35118 10 0000 150</t>
  </si>
  <si>
    <t>2 02 30000 00 0000 150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</si>
  <si>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</si>
  <si>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</t>
  </si>
  <si>
    <t xml:space="preserve">образования Федоровского муниципального района </t>
  </si>
  <si>
    <t>2 02 16001 10 0001 150</t>
  </si>
  <si>
    <t>2 02 16001 10 0002 150</t>
  </si>
  <si>
    <t>2 02 16001 00 0000 150</t>
  </si>
  <si>
    <t>Дотации бюджетам  сельских поселений на выравнивание бюджетной обеспеченности из бюджета муниципального района</t>
  </si>
  <si>
    <t>2 07 05030 10 0000 150</t>
  </si>
  <si>
    <t>Прочие безвозмездные поступления в бюджеты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</si>
  <si>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</si>
  <si>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1 16 0709 10 0000 140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</si>
  <si>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</si>
  <si>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(тыс. рублей)</t>
  </si>
  <si>
    <t>Безвозмездные поступления от других  бюджетов бюджетной системы Российской Федерации</t>
  </si>
  <si>
    <t xml:space="preserve">2 02 00000 00 0000 150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</si>
  <si>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</si>
  <si>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2 02 20000 00 0000 150</t>
  </si>
  <si>
    <t>Субсидии бюджетам сельских поселений</t>
  </si>
  <si>
    <t xml:space="preserve">к решению  Совета Федоровского муниципального </t>
  </si>
  <si>
    <t xml:space="preserve">                        Поступление доходов в бюджет  Федоровского муниципального образования </t>
  </si>
  <si>
    <t>Код бюджетной классификации</t>
  </si>
  <si>
    <t>2025 год</t>
  </si>
  <si>
    <t>Земельный налог с физических лиц</t>
  </si>
  <si>
    <t>2 02 29999 10 0118 150</t>
  </si>
  <si>
    <t xml:space="preserve">Субсидии бюджетам сельских поселений области на осуществление дорожной деятельности в отношении автомобильных дорог общего пользования местного значения в границах населенных пунктов сельских поселений за счет средств областного дорожного фонда   </t>
  </si>
  <si>
    <t>2026 год</t>
  </si>
  <si>
    <t>Приложение 1</t>
  </si>
  <si>
    <t>2 02 29999 10 0102 150</t>
  </si>
  <si>
    <t>Субсидии бюджетам сельских поселений области на ремонт и развитие водопроводной сети</t>
  </si>
  <si>
    <t>2 02 25576 10 0000 150</t>
  </si>
  <si>
    <t>Субсидии бюджетам сельских поселений на обеспечение комплексного развития сельских территорий</t>
  </si>
  <si>
    <t>2 04 05099 10 0073 100</t>
  </si>
  <si>
    <t>2 04 0000 00 00000 000</t>
  </si>
  <si>
    <t>Безвозмездные поступления от негосударственных организаций</t>
  </si>
  <si>
    <t>Прочие безвозмездные поступления от негосударственных организаций в бюджеты сельских поселений на реализацию проектов развития, основанных на местных инициативах</t>
  </si>
  <si>
    <t>1 14 00000 00 0000 000</t>
  </si>
  <si>
    <t>ДОХОДЫ ОТ ПРОДАЖИ МАТЕРИАЛЬНЫХ И НЕМАТЕРИАЛЬНЫХ АКТИВОВ</t>
  </si>
  <si>
    <t>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</si>
  <si>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</si>
  <si>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                                                         Федоровского муниципального района на 2025 год и на плановый период  2026 и 2027 годов </t>
  </si>
  <si>
    <t>Саратовской области от 12.2024 №</t>
  </si>
  <si>
    <t>2027 год</t>
  </si>
</sst>
</file>

<file path=xl/styles.xml><?xml version="1.0" encoding="utf-8"?>
<styleSheet xmlns="http://schemas.openxmlformats.org/spreadsheetml/2006/main">
  <numFmts count="1">
    <numFmt numFmtId="165" formatCode="#,##0.0"/>
  </numFmts>
  <fonts count="7">
    <font>
      <sz val="10"/>
      <name val="Arial Cyr"/>
      <charset val="204"/>
    </font>
    <font>
      <b/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E3ECD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4">
    <xf numFmtId="0" fontId="0" fillId="0" borderId="0" xfId="0"/>
    <xf numFmtId="1" fontId="0" fillId="0" borderId="0" xfId="0" applyNumberFormat="1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2" fillId="0" borderId="1" xfId="0" applyFont="1" applyBorder="1" applyAlignment="1">
      <alignment horizontal="left" wrapText="1"/>
    </xf>
    <xf numFmtId="1" fontId="2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left" wrapText="1"/>
    </xf>
    <xf numFmtId="0" fontId="3" fillId="2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" fontId="2" fillId="3" borderId="1" xfId="0" applyNumberFormat="1" applyFont="1" applyFill="1" applyBorder="1" applyAlignment="1">
      <alignment horizontal="left" vertical="top"/>
    </xf>
    <xf numFmtId="1" fontId="3" fillId="2" borderId="1" xfId="0" applyNumberFormat="1" applyFont="1" applyFill="1" applyBorder="1" applyAlignment="1">
      <alignment horizontal="left" vertical="top"/>
    </xf>
    <xf numFmtId="1" fontId="2" fillId="0" borderId="2" xfId="0" applyNumberFormat="1" applyFont="1" applyBorder="1" applyAlignment="1">
      <alignment horizontal="left" vertical="top"/>
    </xf>
    <xf numFmtId="1" fontId="2" fillId="2" borderId="4" xfId="0" applyNumberFormat="1" applyFont="1" applyFill="1" applyBorder="1" applyAlignment="1">
      <alignment horizontal="left" vertical="top"/>
    </xf>
    <xf numFmtId="1" fontId="2" fillId="3" borderId="4" xfId="0" applyNumberFormat="1" applyFont="1" applyFill="1" applyBorder="1" applyAlignment="1">
      <alignment horizontal="left" vertical="top"/>
    </xf>
    <xf numFmtId="0" fontId="2" fillId="0" borderId="1" xfId="0" applyFont="1" applyBorder="1" applyAlignment="1">
      <alignment horizontal="justify" vertical="top" wrapText="1"/>
    </xf>
    <xf numFmtId="1" fontId="2" fillId="0" borderId="0" xfId="0" applyNumberFormat="1" applyFont="1"/>
    <xf numFmtId="0" fontId="2" fillId="0" borderId="4" xfId="0" applyFont="1" applyBorder="1" applyAlignment="1">
      <alignment horizontal="center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wrapText="1"/>
    </xf>
    <xf numFmtId="1" fontId="3" fillId="0" borderId="1" xfId="0" applyNumberFormat="1" applyFont="1" applyBorder="1" applyAlignment="1">
      <alignment horizontal="left" vertical="top"/>
    </xf>
    <xf numFmtId="1" fontId="2" fillId="0" borderId="4" xfId="0" applyNumberFormat="1" applyFont="1" applyBorder="1" applyAlignment="1">
      <alignment horizontal="left" vertical="top"/>
    </xf>
    <xf numFmtId="1" fontId="3" fillId="2" borderId="1" xfId="0" applyNumberFormat="1" applyFont="1" applyFill="1" applyBorder="1" applyAlignment="1">
      <alignment horizontal="left"/>
    </xf>
    <xf numFmtId="1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1" fontId="3" fillId="0" borderId="1" xfId="0" applyNumberFormat="1" applyFont="1" applyBorder="1" applyAlignment="1">
      <alignment horizontal="left"/>
    </xf>
    <xf numFmtId="2" fontId="2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justify" wrapText="1"/>
    </xf>
    <xf numFmtId="1" fontId="2" fillId="4" borderId="1" xfId="0" applyNumberFormat="1" applyFont="1" applyFill="1" applyBorder="1" applyAlignment="1">
      <alignment horizontal="left"/>
    </xf>
    <xf numFmtId="0" fontId="3" fillId="4" borderId="1" xfId="0" applyFont="1" applyFill="1" applyBorder="1" applyAlignment="1">
      <alignment horizontal="left" wrapText="1"/>
    </xf>
    <xf numFmtId="1" fontId="0" fillId="4" borderId="0" xfId="0" applyNumberFormat="1" applyFill="1"/>
    <xf numFmtId="0" fontId="0" fillId="4" borderId="0" xfId="0" applyFill="1"/>
    <xf numFmtId="0" fontId="2" fillId="0" borderId="4" xfId="0" applyFont="1" applyBorder="1" applyAlignment="1">
      <alignment horizontal="left" wrapText="1"/>
    </xf>
    <xf numFmtId="1" fontId="3" fillId="0" borderId="0" xfId="0" applyNumberFormat="1" applyFont="1" applyAlignment="1">
      <alignment horizontal="left"/>
    </xf>
    <xf numFmtId="1" fontId="3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5" fontId="2" fillId="0" borderId="1" xfId="0" applyNumberFormat="1" applyFont="1" applyBorder="1" applyAlignment="1">
      <alignment horizontal="center" vertical="center"/>
    </xf>
    <xf numFmtId="0" fontId="3" fillId="5" borderId="0" xfId="0" applyFont="1" applyFill="1" applyAlignment="1">
      <alignment wrapText="1"/>
    </xf>
    <xf numFmtId="0" fontId="2" fillId="0" borderId="4" xfId="0" applyFont="1" applyBorder="1"/>
    <xf numFmtId="1" fontId="3" fillId="2" borderId="1" xfId="0" applyNumberFormat="1" applyFont="1" applyFill="1" applyBorder="1" applyAlignment="1">
      <alignment horizontal="center"/>
    </xf>
    <xf numFmtId="1" fontId="3" fillId="5" borderId="1" xfId="0" applyNumberFormat="1" applyFont="1" applyFill="1" applyBorder="1" applyAlignment="1">
      <alignment horizontal="left"/>
    </xf>
    <xf numFmtId="165" fontId="2" fillId="0" borderId="0" xfId="0" applyNumberFormat="1" applyFont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wrapText="1"/>
    </xf>
    <xf numFmtId="49" fontId="2" fillId="0" borderId="4" xfId="0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left" wrapText="1"/>
    </xf>
    <xf numFmtId="0" fontId="2" fillId="0" borderId="1" xfId="0" applyFont="1" applyBorder="1" applyAlignment="1">
      <alignment vertical="center" wrapText="1"/>
    </xf>
    <xf numFmtId="1" fontId="3" fillId="2" borderId="2" xfId="0" applyNumberFormat="1" applyFont="1" applyFill="1" applyBorder="1" applyAlignment="1">
      <alignment horizontal="left"/>
    </xf>
    <xf numFmtId="0" fontId="2" fillId="0" borderId="1" xfId="0" applyFont="1" applyBorder="1" applyAlignment="1">
      <alignment vertical="center"/>
    </xf>
    <xf numFmtId="1" fontId="2" fillId="0" borderId="1" xfId="0" applyNumberFormat="1" applyFont="1" applyFill="1" applyBorder="1" applyAlignment="1">
      <alignment horizontal="left"/>
    </xf>
    <xf numFmtId="0" fontId="2" fillId="0" borderId="0" xfId="0" applyFont="1" applyBorder="1" applyAlignment="1">
      <alignment horizontal="justify" wrapText="1"/>
    </xf>
    <xf numFmtId="0" fontId="2" fillId="0" borderId="8" xfId="0" applyFont="1" applyBorder="1" applyAlignment="1">
      <alignment horizontal="justify" wrapText="1"/>
    </xf>
    <xf numFmtId="0" fontId="3" fillId="6" borderId="1" xfId="0" applyFont="1" applyFill="1" applyBorder="1" applyAlignment="1">
      <alignment horizontal="justify" wrapText="1"/>
    </xf>
    <xf numFmtId="165" fontId="3" fillId="6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1" fontId="3" fillId="0" borderId="0" xfId="0" applyNumberFormat="1" applyFont="1" applyAlignment="1">
      <alignment horizontal="center"/>
    </xf>
    <xf numFmtId="165" fontId="3" fillId="2" borderId="1" xfId="0" applyNumberFormat="1" applyFont="1" applyFill="1" applyBorder="1" applyAlignment="1">
      <alignment horizontal="center" vertical="center"/>
    </xf>
    <xf numFmtId="165" fontId="1" fillId="2" borderId="0" xfId="0" applyNumberFormat="1" applyFont="1" applyFill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0" fillId="2" borderId="0" xfId="0" applyNumberFormat="1" applyFill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/>
    </xf>
    <xf numFmtId="165" fontId="0" fillId="6" borderId="0" xfId="0" applyNumberFormat="1" applyFill="1" applyAlignment="1">
      <alignment horizontal="center" vertical="center"/>
    </xf>
    <xf numFmtId="165" fontId="2" fillId="6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 wrapText="1" shrinkToFit="1"/>
    </xf>
    <xf numFmtId="165" fontId="3" fillId="5" borderId="1" xfId="0" applyNumberFormat="1" applyFont="1" applyFill="1" applyBorder="1" applyAlignment="1">
      <alignment horizontal="center" vertical="center" wrapText="1" shrinkToFit="1"/>
    </xf>
    <xf numFmtId="165" fontId="1" fillId="5" borderId="0" xfId="0" applyNumberFormat="1" applyFont="1" applyFill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65" fontId="0" fillId="0" borderId="0" xfId="0" applyNumberFormat="1" applyFill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3ECD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9"/>
  <sheetViews>
    <sheetView tabSelected="1" view="pageBreakPreview" zoomScaleSheetLayoutView="100" workbookViewId="0">
      <selection activeCell="C9" sqref="C9:F48"/>
    </sheetView>
  </sheetViews>
  <sheetFormatPr defaultRowHeight="13.2"/>
  <cols>
    <col min="1" max="1" width="20.109375" style="1" customWidth="1"/>
    <col min="2" max="2" width="68.5546875" customWidth="1"/>
    <col min="3" max="3" width="9.88671875" customWidth="1"/>
    <col min="4" max="4" width="9.109375" hidden="1" customWidth="1"/>
    <col min="5" max="5" width="9.109375" customWidth="1"/>
  </cols>
  <sheetData>
    <row r="1" spans="1:6">
      <c r="A1" s="20" t="s">
        <v>14</v>
      </c>
      <c r="B1" s="61" t="s">
        <v>75</v>
      </c>
      <c r="C1" s="61"/>
      <c r="D1" s="61"/>
      <c r="E1" s="61"/>
      <c r="F1" s="61"/>
    </row>
    <row r="2" spans="1:6">
      <c r="A2" s="20"/>
      <c r="B2" s="61" t="s">
        <v>67</v>
      </c>
      <c r="C2" s="61"/>
      <c r="D2" s="61"/>
      <c r="E2" s="61"/>
      <c r="F2" s="61"/>
    </row>
    <row r="3" spans="1:6">
      <c r="A3" s="20"/>
      <c r="B3" s="61" t="s">
        <v>51</v>
      </c>
      <c r="C3" s="61"/>
      <c r="D3" s="61"/>
      <c r="E3" s="61"/>
      <c r="F3" s="61"/>
    </row>
    <row r="4" spans="1:6">
      <c r="A4" s="20"/>
      <c r="B4" s="61" t="s">
        <v>89</v>
      </c>
      <c r="C4" s="61"/>
      <c r="D4" s="61"/>
      <c r="E4" s="61"/>
      <c r="F4" s="61"/>
    </row>
    <row r="5" spans="1:6">
      <c r="A5" s="64" t="s">
        <v>68</v>
      </c>
      <c r="B5" s="64"/>
      <c r="C5" s="64"/>
      <c r="D5" s="64"/>
      <c r="E5" s="64"/>
      <c r="F5" s="64"/>
    </row>
    <row r="6" spans="1:6">
      <c r="A6" s="38" t="s">
        <v>88</v>
      </c>
      <c r="B6" s="39"/>
      <c r="C6" s="39"/>
      <c r="F6" s="40"/>
    </row>
    <row r="7" spans="1:6">
      <c r="E7" s="62" t="s">
        <v>61</v>
      </c>
      <c r="F7" s="63"/>
    </row>
    <row r="8" spans="1:6" ht="24" customHeight="1">
      <c r="A8" s="48" t="s">
        <v>69</v>
      </c>
      <c r="B8" s="21" t="s">
        <v>0</v>
      </c>
      <c r="C8" s="49" t="s">
        <v>70</v>
      </c>
      <c r="D8" s="43" t="s">
        <v>70</v>
      </c>
      <c r="E8" s="49" t="s">
        <v>74</v>
      </c>
      <c r="F8" s="43" t="s">
        <v>90</v>
      </c>
    </row>
    <row r="9" spans="1:6" s="4" customFormat="1">
      <c r="A9" s="15" t="s">
        <v>7</v>
      </c>
      <c r="B9" s="8" t="s">
        <v>15</v>
      </c>
      <c r="C9" s="65">
        <f>SUM(C10,C24)</f>
        <v>5397.9000000000005</v>
      </c>
      <c r="D9" s="66"/>
      <c r="E9" s="65">
        <f>SUM(E10,E24)</f>
        <v>5534.5999999999995</v>
      </c>
      <c r="F9" s="65">
        <f>SUM(F10,F24)</f>
        <v>5661.3</v>
      </c>
    </row>
    <row r="10" spans="1:6" s="4" customFormat="1">
      <c r="A10" s="14"/>
      <c r="B10" s="9" t="s">
        <v>18</v>
      </c>
      <c r="C10" s="67">
        <f>SUM(C11,C13,C15,C17,C22)</f>
        <v>5378.6</v>
      </c>
      <c r="D10" s="66"/>
      <c r="E10" s="67">
        <f>SUM(E11,E13,E15,E17,E22)</f>
        <v>5515.2999999999993</v>
      </c>
      <c r="F10" s="67">
        <f>SUM(F11,F13,F15,F17,F22)</f>
        <v>5642</v>
      </c>
    </row>
    <row r="11" spans="1:6" s="3" customFormat="1">
      <c r="A11" s="15" t="s">
        <v>8</v>
      </c>
      <c r="B11" s="8" t="s">
        <v>32</v>
      </c>
      <c r="C11" s="65">
        <f>SUM(C12)</f>
        <v>945.1</v>
      </c>
      <c r="D11" s="66"/>
      <c r="E11" s="65">
        <f>SUM(E12)</f>
        <v>1017.9</v>
      </c>
      <c r="F11" s="65">
        <f>SUM(F12)</f>
        <v>1087.0999999999999</v>
      </c>
    </row>
    <row r="12" spans="1:6" ht="15" customHeight="1">
      <c r="A12" s="6" t="s">
        <v>9</v>
      </c>
      <c r="B12" s="10" t="s">
        <v>1</v>
      </c>
      <c r="C12" s="68">
        <v>945.1</v>
      </c>
      <c r="D12" s="69"/>
      <c r="E12" s="41">
        <v>1017.9</v>
      </c>
      <c r="F12" s="41">
        <v>1087.0999999999999</v>
      </c>
    </row>
    <row r="13" spans="1:6" ht="40.950000000000003" customHeight="1">
      <c r="A13" s="44" t="s">
        <v>20</v>
      </c>
      <c r="B13" s="23" t="s">
        <v>21</v>
      </c>
      <c r="C13" s="65">
        <f>C14</f>
        <v>918.1</v>
      </c>
      <c r="D13" s="69"/>
      <c r="E13" s="65">
        <f>E14</f>
        <v>965.8</v>
      </c>
      <c r="F13" s="65">
        <f>F14</f>
        <v>1010</v>
      </c>
    </row>
    <row r="14" spans="1:6" ht="31.2" customHeight="1">
      <c r="A14" s="27" t="s">
        <v>22</v>
      </c>
      <c r="B14" s="5" t="s">
        <v>33</v>
      </c>
      <c r="C14" s="68">
        <v>918.1</v>
      </c>
      <c r="D14" s="69"/>
      <c r="E14" s="41">
        <v>965.8</v>
      </c>
      <c r="F14" s="41">
        <v>1010</v>
      </c>
    </row>
    <row r="15" spans="1:6" s="3" customFormat="1" ht="15.75" customHeight="1">
      <c r="A15" s="15" t="s">
        <v>10</v>
      </c>
      <c r="B15" s="8" t="s">
        <v>2</v>
      </c>
      <c r="C15" s="65">
        <f>SUM(C16:C16)</f>
        <v>2605.6</v>
      </c>
      <c r="D15" s="66"/>
      <c r="E15" s="65">
        <f>SUM(E16:E16)</f>
        <v>2605.6</v>
      </c>
      <c r="F15" s="65">
        <f>SUM(F16:F16)</f>
        <v>2605.6</v>
      </c>
    </row>
    <row r="16" spans="1:6" ht="14.25" customHeight="1">
      <c r="A16" s="16" t="s">
        <v>11</v>
      </c>
      <c r="B16" s="10" t="s">
        <v>3</v>
      </c>
      <c r="C16" s="68">
        <v>2605.6</v>
      </c>
      <c r="D16" s="69"/>
      <c r="E16" s="41">
        <v>2605.6</v>
      </c>
      <c r="F16" s="41">
        <v>2605.6</v>
      </c>
    </row>
    <row r="17" spans="1:6" s="3" customFormat="1">
      <c r="A17" s="15" t="s">
        <v>12</v>
      </c>
      <c r="B17" s="8" t="s">
        <v>4</v>
      </c>
      <c r="C17" s="65">
        <f>SUM(C18:C19)</f>
        <v>909</v>
      </c>
      <c r="D17" s="66"/>
      <c r="E17" s="65">
        <f>SUM(E18:E19)</f>
        <v>925</v>
      </c>
      <c r="F17" s="65">
        <f>SUM(F18:F19)</f>
        <v>938.1</v>
      </c>
    </row>
    <row r="18" spans="1:6">
      <c r="A18" s="6" t="s">
        <v>26</v>
      </c>
      <c r="B18" s="10" t="s">
        <v>5</v>
      </c>
      <c r="C18" s="68">
        <v>114</v>
      </c>
      <c r="D18" s="69"/>
      <c r="E18" s="41">
        <v>116</v>
      </c>
      <c r="F18" s="41">
        <v>118</v>
      </c>
    </row>
    <row r="19" spans="1:6">
      <c r="A19" s="24" t="s">
        <v>27</v>
      </c>
      <c r="B19" s="13" t="s">
        <v>6</v>
      </c>
      <c r="C19" s="47">
        <f>SUM(C20:C21)</f>
        <v>795</v>
      </c>
      <c r="D19" s="69"/>
      <c r="E19" s="47">
        <f>SUM(E20:E21)</f>
        <v>809</v>
      </c>
      <c r="F19" s="47">
        <f>SUM(F20:F21)</f>
        <v>820.1</v>
      </c>
    </row>
    <row r="20" spans="1:6">
      <c r="A20" s="6" t="s">
        <v>37</v>
      </c>
      <c r="B20" s="10" t="s">
        <v>39</v>
      </c>
      <c r="C20" s="41">
        <v>215</v>
      </c>
      <c r="D20" s="69"/>
      <c r="E20" s="41">
        <v>221.5</v>
      </c>
      <c r="F20" s="41">
        <v>227.9</v>
      </c>
    </row>
    <row r="21" spans="1:6">
      <c r="A21" s="6" t="s">
        <v>38</v>
      </c>
      <c r="B21" s="10" t="s">
        <v>71</v>
      </c>
      <c r="C21" s="41">
        <v>580</v>
      </c>
      <c r="D21" s="69"/>
      <c r="E21" s="41">
        <v>587.5</v>
      </c>
      <c r="F21" s="41">
        <v>592.20000000000005</v>
      </c>
    </row>
    <row r="22" spans="1:6" s="4" customFormat="1">
      <c r="A22" s="17" t="s">
        <v>40</v>
      </c>
      <c r="B22" s="11" t="s">
        <v>49</v>
      </c>
      <c r="C22" s="70">
        <f>C23</f>
        <v>0.8</v>
      </c>
      <c r="D22" s="71"/>
      <c r="E22" s="70">
        <f>E23</f>
        <v>1</v>
      </c>
      <c r="F22" s="70">
        <f>F23</f>
        <v>1.2</v>
      </c>
    </row>
    <row r="23" spans="1:6" s="4" customFormat="1" ht="26.4">
      <c r="A23" s="25" t="s">
        <v>17</v>
      </c>
      <c r="B23" s="37" t="s">
        <v>50</v>
      </c>
      <c r="C23" s="41">
        <v>0.8</v>
      </c>
      <c r="D23" s="71"/>
      <c r="E23" s="41">
        <v>1</v>
      </c>
      <c r="F23" s="41">
        <v>1.2</v>
      </c>
    </row>
    <row r="24" spans="1:6" s="4" customFormat="1" ht="12.75" customHeight="1">
      <c r="A24" s="18"/>
      <c r="B24" s="12" t="s">
        <v>19</v>
      </c>
      <c r="C24" s="67">
        <f>SUM(C25,C29)</f>
        <v>19.3</v>
      </c>
      <c r="D24" s="71"/>
      <c r="E24" s="67">
        <f>SUM(E25,E28)</f>
        <v>19.3</v>
      </c>
      <c r="F24" s="67">
        <f>SUM(F25,F28)</f>
        <v>19.3</v>
      </c>
    </row>
    <row r="25" spans="1:6" s="2" customFormat="1" ht="34.950000000000003" customHeight="1">
      <c r="A25" s="15" t="s">
        <v>13</v>
      </c>
      <c r="B25" s="23" t="s">
        <v>24</v>
      </c>
      <c r="C25" s="65">
        <f>SUM(C26+C27)</f>
        <v>19.3</v>
      </c>
      <c r="D25" s="72"/>
      <c r="E25" s="65">
        <f>SUM(E26+E27)</f>
        <v>19.3</v>
      </c>
      <c r="F25" s="65">
        <f>SUM(F26+F27)</f>
        <v>19.3</v>
      </c>
    </row>
    <row r="26" spans="1:6" s="2" customFormat="1" ht="50.4" hidden="1" customHeight="1">
      <c r="A26" s="28" t="s">
        <v>35</v>
      </c>
      <c r="B26" s="29" t="s">
        <v>36</v>
      </c>
      <c r="C26" s="73"/>
      <c r="D26" s="74"/>
      <c r="E26" s="41"/>
      <c r="F26" s="41"/>
    </row>
    <row r="27" spans="1:6" ht="43.95" customHeight="1">
      <c r="A27" s="27" t="s">
        <v>23</v>
      </c>
      <c r="B27" s="19" t="s">
        <v>58</v>
      </c>
      <c r="C27" s="41">
        <v>19.3</v>
      </c>
      <c r="D27" s="69"/>
      <c r="E27" s="41">
        <v>19.3</v>
      </c>
      <c r="F27" s="41">
        <v>19.3</v>
      </c>
    </row>
    <row r="28" spans="1:6" ht="51" hidden="1" customHeight="1" thickBot="1">
      <c r="A28" s="27" t="s">
        <v>59</v>
      </c>
      <c r="B28" s="57" t="s">
        <v>60</v>
      </c>
      <c r="C28" s="41"/>
      <c r="D28" s="69"/>
      <c r="E28" s="41"/>
      <c r="F28" s="41"/>
    </row>
    <row r="29" spans="1:6" ht="22.5" hidden="1" customHeight="1">
      <c r="A29" s="15" t="s">
        <v>84</v>
      </c>
      <c r="B29" s="58" t="s">
        <v>85</v>
      </c>
      <c r="C29" s="59">
        <f>SUM(C30)</f>
        <v>0</v>
      </c>
      <c r="D29" s="75"/>
      <c r="E29" s="76"/>
      <c r="F29" s="76"/>
    </row>
    <row r="30" spans="1:6" ht="40.5" hidden="1" customHeight="1">
      <c r="A30" s="27" t="s">
        <v>86</v>
      </c>
      <c r="B30" s="56" t="s">
        <v>87</v>
      </c>
      <c r="C30" s="41"/>
      <c r="D30" s="69"/>
      <c r="E30" s="41"/>
      <c r="F30" s="41"/>
    </row>
    <row r="31" spans="1:6">
      <c r="A31" s="26" t="s">
        <v>43</v>
      </c>
      <c r="B31" s="8" t="s">
        <v>25</v>
      </c>
      <c r="C31" s="77">
        <f>SUM(C32,C46)</f>
        <v>3248.2000000000003</v>
      </c>
      <c r="D31" s="72"/>
      <c r="E31" s="77">
        <f>SUM(E32,E46)</f>
        <v>241.4</v>
      </c>
      <c r="F31" s="77">
        <f>SUM(F32,F46)</f>
        <v>328.4</v>
      </c>
    </row>
    <row r="32" spans="1:6" ht="26.4">
      <c r="A32" s="45" t="s">
        <v>63</v>
      </c>
      <c r="B32" s="42" t="s">
        <v>62</v>
      </c>
      <c r="C32" s="78">
        <f>SUM(C33,C36,C40,C42,C44)</f>
        <v>3248.2000000000003</v>
      </c>
      <c r="D32" s="79"/>
      <c r="E32" s="78">
        <f>SUM(E33,E36,E40,E42)</f>
        <v>241.4</v>
      </c>
      <c r="F32" s="78">
        <f>SUM(F33,F36,F40,F42)</f>
        <v>328.4</v>
      </c>
    </row>
    <row r="33" spans="1:7" ht="26.4">
      <c r="A33" s="26" t="s">
        <v>54</v>
      </c>
      <c r="B33" s="22" t="s">
        <v>28</v>
      </c>
      <c r="C33" s="65">
        <f>SUM(C34,C35)</f>
        <v>144.30000000000001</v>
      </c>
      <c r="D33" s="69"/>
      <c r="E33" s="65">
        <f>SUM(E34,E35)</f>
        <v>68.400000000000006</v>
      </c>
      <c r="F33" s="65">
        <f>SUM(F34,F35)</f>
        <v>149.19999999999999</v>
      </c>
    </row>
    <row r="34" spans="1:7" ht="32.4" customHeight="1">
      <c r="A34" s="27" t="s">
        <v>52</v>
      </c>
      <c r="B34" s="5" t="s">
        <v>55</v>
      </c>
      <c r="C34" s="41">
        <v>78</v>
      </c>
      <c r="D34" s="69"/>
      <c r="E34" s="41">
        <v>0</v>
      </c>
      <c r="F34" s="41">
        <v>78.3</v>
      </c>
    </row>
    <row r="35" spans="1:7" ht="42.6" customHeight="1">
      <c r="A35" s="27" t="s">
        <v>53</v>
      </c>
      <c r="B35" s="5" t="s">
        <v>31</v>
      </c>
      <c r="C35" s="41">
        <v>66.3</v>
      </c>
      <c r="D35" s="69"/>
      <c r="E35" s="41">
        <v>68.400000000000006</v>
      </c>
      <c r="F35" s="41">
        <v>70.900000000000006</v>
      </c>
      <c r="G35" t="s">
        <v>16</v>
      </c>
    </row>
    <row r="36" spans="1:7" ht="18" customHeight="1">
      <c r="A36" s="26" t="s">
        <v>65</v>
      </c>
      <c r="B36" s="23" t="s">
        <v>66</v>
      </c>
      <c r="C36" s="65">
        <f>SUM(C39)</f>
        <v>2946</v>
      </c>
      <c r="D36" s="69"/>
      <c r="E36" s="65">
        <f>SUM(E39)</f>
        <v>0</v>
      </c>
      <c r="F36" s="65">
        <f>SUM(F39)</f>
        <v>0</v>
      </c>
    </row>
    <row r="37" spans="1:7" ht="29.25" customHeight="1">
      <c r="A37" s="27" t="s">
        <v>78</v>
      </c>
      <c r="B37" s="50" t="s">
        <v>79</v>
      </c>
      <c r="C37" s="80">
        <v>0</v>
      </c>
      <c r="D37" s="81"/>
      <c r="E37" s="80">
        <v>0</v>
      </c>
      <c r="F37" s="80">
        <v>0</v>
      </c>
    </row>
    <row r="38" spans="1:7" ht="24" customHeight="1">
      <c r="A38" s="27" t="s">
        <v>76</v>
      </c>
      <c r="B38" s="50" t="s">
        <v>77</v>
      </c>
      <c r="C38" s="80">
        <v>0</v>
      </c>
      <c r="D38" s="81"/>
      <c r="E38" s="80">
        <v>0</v>
      </c>
      <c r="F38" s="80">
        <v>0</v>
      </c>
    </row>
    <row r="39" spans="1:7" ht="59.4" customHeight="1">
      <c r="A39" s="27" t="s">
        <v>72</v>
      </c>
      <c r="B39" s="5" t="s">
        <v>73</v>
      </c>
      <c r="C39" s="46">
        <v>2946</v>
      </c>
      <c r="D39" s="47"/>
      <c r="E39" s="47">
        <v>0</v>
      </c>
      <c r="F39" s="41">
        <v>0</v>
      </c>
    </row>
    <row r="40" spans="1:7">
      <c r="A40" s="26" t="s">
        <v>48</v>
      </c>
      <c r="B40" s="23" t="s">
        <v>29</v>
      </c>
      <c r="C40" s="65">
        <f>SUM(C41)</f>
        <v>157.9</v>
      </c>
      <c r="D40" s="69"/>
      <c r="E40" s="65">
        <f>SUM(E41)</f>
        <v>173</v>
      </c>
      <c r="F40" s="65">
        <f>SUM(F41)</f>
        <v>179.2</v>
      </c>
    </row>
    <row r="41" spans="1:7" ht="43.95" customHeight="1">
      <c r="A41" s="27" t="s">
        <v>47</v>
      </c>
      <c r="B41" s="60" t="s">
        <v>64</v>
      </c>
      <c r="C41" s="41">
        <v>157.9</v>
      </c>
      <c r="D41" s="69"/>
      <c r="E41" s="41">
        <v>173</v>
      </c>
      <c r="F41" s="41">
        <v>179.2</v>
      </c>
    </row>
    <row r="42" spans="1:7" ht="26.4">
      <c r="A42" s="30" t="s">
        <v>46</v>
      </c>
      <c r="B42" s="7" t="s">
        <v>30</v>
      </c>
      <c r="C42" s="47">
        <f>SUM(C43:C43)</f>
        <v>0</v>
      </c>
      <c r="D42" s="69"/>
      <c r="E42" s="47">
        <f>SUM(E43:E43)</f>
        <v>0</v>
      </c>
      <c r="F42" s="47">
        <f>SUM(F43:F43)</f>
        <v>0</v>
      </c>
    </row>
    <row r="43" spans="1:7" ht="49.5" customHeight="1">
      <c r="A43" s="31" t="s">
        <v>45</v>
      </c>
      <c r="B43" s="32" t="s">
        <v>34</v>
      </c>
      <c r="C43" s="41">
        <v>0</v>
      </c>
      <c r="D43" s="69"/>
      <c r="E43" s="41">
        <v>0</v>
      </c>
      <c r="F43" s="41">
        <v>0</v>
      </c>
    </row>
    <row r="44" spans="1:7" ht="25.5" customHeight="1">
      <c r="A44" s="53" t="s">
        <v>81</v>
      </c>
      <c r="B44" s="51" t="s">
        <v>82</v>
      </c>
      <c r="C44" s="65">
        <f>C45</f>
        <v>0</v>
      </c>
      <c r="D44" s="69"/>
      <c r="E44" s="65">
        <f t="shared" ref="E44:F44" si="0">E45</f>
        <v>0</v>
      </c>
      <c r="F44" s="65">
        <f t="shared" si="0"/>
        <v>0</v>
      </c>
    </row>
    <row r="45" spans="1:7" ht="39.75" customHeight="1">
      <c r="A45" s="55" t="s">
        <v>80</v>
      </c>
      <c r="B45" s="50" t="s">
        <v>83</v>
      </c>
      <c r="C45" s="41">
        <v>0</v>
      </c>
      <c r="D45" s="81"/>
      <c r="E45" s="41">
        <v>0</v>
      </c>
      <c r="F45" s="41">
        <v>0</v>
      </c>
    </row>
    <row r="46" spans="1:7" ht="17.399999999999999" customHeight="1">
      <c r="A46" s="26" t="s">
        <v>44</v>
      </c>
      <c r="B46" s="23" t="s">
        <v>41</v>
      </c>
      <c r="C46" s="65">
        <f>SUM(C47)</f>
        <v>0</v>
      </c>
      <c r="D46" s="69"/>
      <c r="E46" s="65">
        <f>SUM(E47)</f>
        <v>0</v>
      </c>
      <c r="F46" s="65">
        <f>SUM(F47)</f>
        <v>0</v>
      </c>
    </row>
    <row r="47" spans="1:7" ht="27.6" customHeight="1">
      <c r="A47" s="54" t="s">
        <v>56</v>
      </c>
      <c r="B47" s="52" t="s">
        <v>57</v>
      </c>
      <c r="C47" s="82">
        <v>0</v>
      </c>
      <c r="D47" s="69"/>
      <c r="E47" s="41">
        <v>0</v>
      </c>
      <c r="F47" s="41">
        <v>0</v>
      </c>
    </row>
    <row r="48" spans="1:7">
      <c r="A48" s="33" t="s">
        <v>42</v>
      </c>
      <c r="B48" s="34"/>
      <c r="C48" s="83">
        <f>SUM(C31,C9)</f>
        <v>8646.1</v>
      </c>
      <c r="D48" s="69"/>
      <c r="E48" s="83">
        <f>SUM(E31,E9)</f>
        <v>5775.9999999999991</v>
      </c>
      <c r="F48" s="83">
        <f>SUM(F31,F9)</f>
        <v>5989.7</v>
      </c>
    </row>
    <row r="49" spans="1:3">
      <c r="A49" s="35"/>
      <c r="B49" s="36"/>
      <c r="C49" s="36"/>
    </row>
  </sheetData>
  <mergeCells count="6">
    <mergeCell ref="B1:F1"/>
    <mergeCell ref="B2:F2"/>
    <mergeCell ref="B3:F3"/>
    <mergeCell ref="B4:F4"/>
    <mergeCell ref="E7:F7"/>
    <mergeCell ref="A5:F5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4" fitToHeight="5" orientation="portrait" r:id="rId1"/>
  <headerFooter alignWithMargins="0"/>
  <rowBreaks count="1" manualBreakCount="1">
    <brk id="49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МФ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МФ</dc:creator>
  <cp:lastModifiedBy>Пользователь</cp:lastModifiedBy>
  <cp:lastPrinted>2024-11-06T07:09:22Z</cp:lastPrinted>
  <dcterms:created xsi:type="dcterms:W3CDTF">2004-12-22T10:13:24Z</dcterms:created>
  <dcterms:modified xsi:type="dcterms:W3CDTF">2024-11-07T11:42:58Z</dcterms:modified>
</cp:coreProperties>
</file>