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</definedNames>
  <calcPr calcId="145621" iterate="1"/>
</workbook>
</file>

<file path=xl/calcChain.xml><?xml version="1.0" encoding="utf-8"?>
<calcChain xmlns="http://schemas.openxmlformats.org/spreadsheetml/2006/main">
  <c r="I77" i="1" l="1"/>
  <c r="H77" i="1"/>
  <c r="G77" i="1"/>
  <c r="I78" i="1"/>
  <c r="H78" i="1"/>
  <c r="G78" i="1"/>
  <c r="G95" i="1"/>
  <c r="G96" i="1"/>
  <c r="G97" i="1"/>
  <c r="I137" i="1"/>
  <c r="H137" i="1"/>
  <c r="I140" i="1"/>
  <c r="G48" i="1" l="1"/>
  <c r="G140" i="1"/>
  <c r="G139" i="1" s="1"/>
  <c r="G137" i="1" s="1"/>
  <c r="G37" i="1" l="1"/>
  <c r="G36" i="1" s="1"/>
  <c r="G35" i="1" s="1"/>
  <c r="I68" i="1" l="1"/>
  <c r="I67" i="1" s="1"/>
  <c r="H68" i="1"/>
  <c r="H67" i="1" s="1"/>
  <c r="G68" i="1"/>
  <c r="G67" i="1" s="1"/>
  <c r="G43" i="1"/>
  <c r="G42" i="1" s="1"/>
  <c r="G41" i="1" s="1"/>
  <c r="G40" i="1" s="1"/>
  <c r="G39" i="1" s="1"/>
  <c r="G111" i="1" l="1"/>
  <c r="G110" i="1" s="1"/>
  <c r="G105" i="1" s="1"/>
  <c r="I130" i="1" l="1"/>
  <c r="I129" i="1" s="1"/>
  <c r="I128" i="1" s="1"/>
  <c r="I127" i="1" s="1"/>
  <c r="H130" i="1"/>
  <c r="H129" i="1" s="1"/>
  <c r="H128" i="1" s="1"/>
  <c r="H127" i="1" s="1"/>
  <c r="G130" i="1"/>
  <c r="G129" i="1" l="1"/>
  <c r="G128" i="1" s="1"/>
  <c r="G127" i="1" s="1"/>
  <c r="I107" i="1"/>
  <c r="H107" i="1"/>
  <c r="I105" i="1"/>
  <c r="H105" i="1"/>
  <c r="I75" i="1" l="1"/>
  <c r="H86" i="1"/>
  <c r="H85" i="1" s="1"/>
  <c r="H84" i="1" s="1"/>
  <c r="H82" i="1"/>
  <c r="H81" i="1" s="1"/>
  <c r="H80" i="1" s="1"/>
  <c r="H71" i="1"/>
  <c r="H70" i="1" s="1"/>
  <c r="H66" i="1" s="1"/>
  <c r="H64" i="1"/>
  <c r="H63" i="1" s="1"/>
  <c r="H62" i="1" s="1"/>
  <c r="I57" i="1"/>
  <c r="H57" i="1"/>
  <c r="I93" i="1" l="1"/>
  <c r="I92" i="1" s="1"/>
  <c r="I91" i="1" s="1"/>
  <c r="H93" i="1"/>
  <c r="H92" i="1" s="1"/>
  <c r="H91" i="1" s="1"/>
  <c r="G93" i="1"/>
  <c r="G92" i="1" s="1"/>
  <c r="G91" i="1" s="1"/>
  <c r="G57" i="1"/>
  <c r="G119" i="1" l="1"/>
  <c r="G118" i="1" s="1"/>
  <c r="G117" i="1" s="1"/>
  <c r="H119" i="1"/>
  <c r="H118" i="1" s="1"/>
  <c r="H117" i="1" s="1"/>
  <c r="I119" i="1"/>
  <c r="I118" i="1" s="1"/>
  <c r="I117" i="1" s="1"/>
  <c r="I64" i="1"/>
  <c r="I63" i="1" s="1"/>
  <c r="H104" i="1" l="1"/>
  <c r="I104" i="1"/>
  <c r="G104" i="1"/>
  <c r="I62" i="1"/>
  <c r="I86" i="1"/>
  <c r="I85" i="1" s="1"/>
  <c r="I84" i="1" s="1"/>
  <c r="G86" i="1"/>
  <c r="G85" i="1" s="1"/>
  <c r="G84" i="1" s="1"/>
  <c r="I82" i="1"/>
  <c r="I81" i="1" s="1"/>
  <c r="I80" i="1" s="1"/>
  <c r="G82" i="1"/>
  <c r="G81" i="1" s="1"/>
  <c r="G80" i="1" s="1"/>
  <c r="I74" i="1"/>
  <c r="I73" i="1" s="1"/>
  <c r="H75" i="1"/>
  <c r="H74" i="1" s="1"/>
  <c r="H73" i="1" s="1"/>
  <c r="G75" i="1"/>
  <c r="G74" i="1" s="1"/>
  <c r="G73" i="1" s="1"/>
  <c r="I71" i="1"/>
  <c r="I70" i="1" s="1"/>
  <c r="I66" i="1" s="1"/>
  <c r="G71" i="1"/>
  <c r="G70" i="1" s="1"/>
  <c r="G66" i="1" s="1"/>
  <c r="G64" i="1"/>
  <c r="G63" i="1" s="1"/>
  <c r="G62" i="1" s="1"/>
  <c r="I125" i="1"/>
  <c r="I124" i="1" s="1"/>
  <c r="I123" i="1" s="1"/>
  <c r="I122" i="1" s="1"/>
  <c r="H125" i="1"/>
  <c r="H124" i="1" s="1"/>
  <c r="H123" i="1" s="1"/>
  <c r="H122" i="1" s="1"/>
  <c r="G125" i="1"/>
  <c r="G124" i="1" s="1"/>
  <c r="G123" i="1" s="1"/>
  <c r="G122" i="1" s="1"/>
  <c r="I89" i="1" l="1"/>
  <c r="I88" i="1" s="1"/>
  <c r="I61" i="1" s="1"/>
  <c r="I60" i="1" s="1"/>
  <c r="H89" i="1"/>
  <c r="G61" i="1"/>
  <c r="G60" i="1" s="1"/>
  <c r="G59" i="1" s="1"/>
  <c r="H88" i="1" l="1"/>
  <c r="H61" i="1" s="1"/>
  <c r="H60" i="1" s="1"/>
  <c r="H59" i="1" s="1"/>
  <c r="I59" i="1"/>
  <c r="I172" i="1"/>
  <c r="I171" i="1" s="1"/>
  <c r="I170" i="1" s="1"/>
  <c r="I169" i="1" s="1"/>
  <c r="I168" i="1" s="1"/>
  <c r="I166" i="1"/>
  <c r="I165" i="1" s="1"/>
  <c r="I158" i="1"/>
  <c r="I157" i="1" s="1"/>
  <c r="I156" i="1" s="1"/>
  <c r="I155" i="1" s="1"/>
  <c r="I154" i="1" s="1"/>
  <c r="I152" i="1"/>
  <c r="I151" i="1" s="1"/>
  <c r="I150" i="1" s="1"/>
  <c r="I146" i="1"/>
  <c r="I145" i="1" s="1"/>
  <c r="I144" i="1" s="1"/>
  <c r="I143" i="1" s="1"/>
  <c r="I142" i="1" s="1"/>
  <c r="I139" i="1"/>
  <c r="I136" i="1"/>
  <c r="I55" i="1"/>
  <c r="I48" i="1"/>
  <c r="I46" i="1" s="1"/>
  <c r="I45" i="1" s="1"/>
  <c r="I43" i="1"/>
  <c r="I42" i="1" s="1"/>
  <c r="I41" i="1" s="1"/>
  <c r="I40" i="1" s="1"/>
  <c r="I39" i="1" s="1"/>
  <c r="I33" i="1"/>
  <c r="I32" i="1" s="1"/>
  <c r="I31" i="1" s="1"/>
  <c r="I30" i="1" s="1"/>
  <c r="I28" i="1"/>
  <c r="I27" i="1" s="1"/>
  <c r="I25" i="1"/>
  <c r="I24" i="1" s="1"/>
  <c r="I20" i="1"/>
  <c r="I18" i="1"/>
  <c r="H172" i="1"/>
  <c r="H171" i="1" s="1"/>
  <c r="H170" i="1" s="1"/>
  <c r="H169" i="1" s="1"/>
  <c r="H168" i="1" s="1"/>
  <c r="H166" i="1"/>
  <c r="H165" i="1" s="1"/>
  <c r="H158" i="1"/>
  <c r="H157" i="1" s="1"/>
  <c r="H156" i="1" s="1"/>
  <c r="H155" i="1" s="1"/>
  <c r="H154" i="1" s="1"/>
  <c r="H152" i="1"/>
  <c r="H151" i="1" s="1"/>
  <c r="H150" i="1" s="1"/>
  <c r="H146" i="1"/>
  <c r="H145" i="1" s="1"/>
  <c r="H144" i="1" s="1"/>
  <c r="H143" i="1" s="1"/>
  <c r="H142" i="1" s="1"/>
  <c r="H140" i="1"/>
  <c r="H139" i="1" s="1"/>
  <c r="H55" i="1"/>
  <c r="H48" i="1"/>
  <c r="H46" i="1" s="1"/>
  <c r="H45" i="1" s="1"/>
  <c r="H43" i="1"/>
  <c r="H42" i="1" s="1"/>
  <c r="H41" i="1" s="1"/>
  <c r="H40" i="1" s="1"/>
  <c r="H39" i="1" s="1"/>
  <c r="H33" i="1"/>
  <c r="H32" i="1" s="1"/>
  <c r="H31" i="1" s="1"/>
  <c r="H30" i="1" s="1"/>
  <c r="H28" i="1"/>
  <c r="H27" i="1" s="1"/>
  <c r="H25" i="1"/>
  <c r="H24" i="1" s="1"/>
  <c r="H20" i="1"/>
  <c r="H18" i="1"/>
  <c r="G18" i="1"/>
  <c r="G172" i="1"/>
  <c r="G171" i="1" s="1"/>
  <c r="G170" i="1" s="1"/>
  <c r="G169" i="1" s="1"/>
  <c r="G168" i="1" s="1"/>
  <c r="G166" i="1"/>
  <c r="G165" i="1" s="1"/>
  <c r="G158" i="1"/>
  <c r="G157" i="1" s="1"/>
  <c r="G156" i="1" s="1"/>
  <c r="G155" i="1" s="1"/>
  <c r="G154" i="1" s="1"/>
  <c r="G152" i="1"/>
  <c r="G151" i="1" s="1"/>
  <c r="G150" i="1" s="1"/>
  <c r="G146" i="1"/>
  <c r="G145" i="1" s="1"/>
  <c r="G144" i="1" s="1"/>
  <c r="G143" i="1" s="1"/>
  <c r="G142" i="1" s="1"/>
  <c r="G136" i="1"/>
  <c r="G55" i="1"/>
  <c r="G33" i="1"/>
  <c r="G32" i="1" s="1"/>
  <c r="G31" i="1" s="1"/>
  <c r="G30" i="1" s="1"/>
  <c r="G28" i="1"/>
  <c r="G27" i="1" s="1"/>
  <c r="G25" i="1"/>
  <c r="G24" i="1" s="1"/>
  <c r="G20" i="1"/>
  <c r="G17" i="1" l="1"/>
  <c r="G46" i="1"/>
  <c r="G45" i="1" s="1"/>
  <c r="G16" i="1"/>
  <c r="G15" i="1" s="1"/>
  <c r="G14" i="1" s="1"/>
  <c r="I17" i="1"/>
  <c r="I16" i="1" s="1"/>
  <c r="I15" i="1" s="1"/>
  <c r="I14" i="1" s="1"/>
  <c r="I13" i="1" s="1"/>
  <c r="H17" i="1"/>
  <c r="H16" i="1" s="1"/>
  <c r="H15" i="1" s="1"/>
  <c r="H14" i="1" s="1"/>
  <c r="H13" i="1" s="1"/>
  <c r="I164" i="1"/>
  <c r="I163" i="1" s="1"/>
  <c r="I162" i="1" s="1"/>
  <c r="I161" i="1" s="1"/>
  <c r="I160" i="1" s="1"/>
  <c r="I135" i="1"/>
  <c r="I121" i="1" s="1"/>
  <c r="H54" i="1"/>
  <c r="H53" i="1" s="1"/>
  <c r="H52" i="1" s="1"/>
  <c r="H51" i="1" s="1"/>
  <c r="H50" i="1" s="1"/>
  <c r="I54" i="1"/>
  <c r="I53" i="1" s="1"/>
  <c r="I52" i="1" s="1"/>
  <c r="I51" i="1" s="1"/>
  <c r="I50" i="1" s="1"/>
  <c r="G54" i="1"/>
  <c r="G53" i="1" s="1"/>
  <c r="G52" i="1" s="1"/>
  <c r="G51" i="1" s="1"/>
  <c r="G50" i="1" s="1"/>
  <c r="H164" i="1"/>
  <c r="H163" i="1" s="1"/>
  <c r="H162" i="1" s="1"/>
  <c r="H161" i="1" s="1"/>
  <c r="H160" i="1" s="1"/>
  <c r="I149" i="1"/>
  <c r="I148" i="1"/>
  <c r="H149" i="1"/>
  <c r="H148" i="1"/>
  <c r="G164" i="1"/>
  <c r="G163" i="1" s="1"/>
  <c r="G162" i="1" s="1"/>
  <c r="G161" i="1" s="1"/>
  <c r="G160" i="1" s="1"/>
  <c r="G148" i="1"/>
  <c r="G149" i="1"/>
  <c r="G13" i="1" l="1"/>
  <c r="I99" i="1" l="1"/>
  <c r="I12" i="1" s="1"/>
  <c r="I174" i="1" s="1"/>
  <c r="G107" i="1" l="1"/>
  <c r="G135" i="1"/>
  <c r="H136" i="1"/>
  <c r="H135" i="1" s="1"/>
  <c r="H121" i="1" s="1"/>
  <c r="H99" i="1" s="1"/>
  <c r="H12" i="1" s="1"/>
  <c r="H174" i="1" s="1"/>
  <c r="G121" i="1" l="1"/>
  <c r="G99" i="1" l="1"/>
  <c r="G12" i="1" s="1"/>
  <c r="G174" i="1" s="1"/>
</calcChain>
</file>

<file path=xl/sharedStrings.xml><?xml version="1.0" encoding="utf-8"?>
<sst xmlns="http://schemas.openxmlformats.org/spreadsheetml/2006/main" count="599" uniqueCount="167">
  <si>
    <t>Наименование</t>
  </si>
  <si>
    <t>Код</t>
  </si>
  <si>
    <t>Подраздел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</si>
  <si>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</si>
  <si>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</si>
  <si>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</si>
  <si>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</si>
  <si>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</si>
  <si>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</si>
  <si>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Расходы по исполнению отдельных обязательств</t>
  </si>
  <si>
    <t>Средства резервных фондов</t>
  </si>
  <si>
    <t>Иные бюджетные ассигнования</t>
  </si>
  <si>
    <t>Резервные средства</t>
  </si>
  <si>
    <t>Жилищно-коммунальное хозяйство</t>
  </si>
  <si>
    <t>Благоустройство</t>
  </si>
  <si>
    <t>Мероприятия по благоустройству</t>
  </si>
  <si>
    <t>Прочие мероприятия по благоустройству</t>
  </si>
  <si>
    <t>Культура и кинематография</t>
  </si>
  <si>
    <t>Межбюджетные трансферты</t>
  </si>
  <si>
    <t>Иные межбюджетные трансферты</t>
  </si>
  <si>
    <t>Социальная политика</t>
  </si>
  <si>
    <t>Пенсионное обеспечение</t>
  </si>
  <si>
    <t>Социальная поддержка граждан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</si>
  <si>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</si>
  <si>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</si>
  <si>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</si>
  <si>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</si>
  <si>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 xml:space="preserve">Итого </t>
  </si>
  <si>
    <t>01</t>
  </si>
  <si>
    <t>04</t>
  </si>
  <si>
    <t>05</t>
  </si>
  <si>
    <t>08</t>
  </si>
  <si>
    <t>02</t>
  </si>
  <si>
    <t>03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</si>
  <si>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</si>
  <si>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</si>
  <si>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</si>
  <si>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</si>
  <si>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Средства резервного  фонда местной администрации</t>
  </si>
  <si>
    <t>Национальная оборона</t>
  </si>
  <si>
    <t>Другие общегосударственные вопросы</t>
  </si>
  <si>
    <t>Выполнение прочих обязательств</t>
  </si>
  <si>
    <t>81 0 00 00000</t>
  </si>
  <si>
    <t>81 3 00 00000</t>
  </si>
  <si>
    <t>81 3 00 02200</t>
  </si>
  <si>
    <t>81 3 00 06100</t>
  </si>
  <si>
    <t>87 0 00 00000</t>
  </si>
  <si>
    <t>87 4 00 00000</t>
  </si>
  <si>
    <t>87 4 00 08800</t>
  </si>
  <si>
    <t>86 0 00 00000</t>
  </si>
  <si>
    <t>86 2 00 00000</t>
  </si>
  <si>
    <t>86 2 00 51180</t>
  </si>
  <si>
    <t>73 0 00 00000</t>
  </si>
  <si>
    <t>73 0 00 01000</t>
  </si>
  <si>
    <t>73 0 00 06000</t>
  </si>
  <si>
    <t>88 0 00 00000</t>
  </si>
  <si>
    <t>88 0 00 07000</t>
  </si>
  <si>
    <t>81 3 00 02000</t>
  </si>
  <si>
    <t>87 3 00 70400</t>
  </si>
  <si>
    <t>49 0 00 00000</t>
  </si>
  <si>
    <t>49 0 00 10010</t>
  </si>
  <si>
    <t>Национальная экономика</t>
  </si>
  <si>
    <t>09</t>
  </si>
  <si>
    <t>Дорожное хозяйство (дорожные фонды)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</si>
  <si>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</si>
  <si>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81 3 00 06110</t>
  </si>
  <si>
    <t>Закупка товаров, работ и услуг  для государственных  (муниципальных) нужд</t>
  </si>
  <si>
    <t>Мобилизационная и вневойсковая подготовка</t>
  </si>
  <si>
    <t>Расходы за счет межбюджетных трансфертов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</si>
  <si>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</si>
  <si>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Предоставление иных межбюджетных трансфертов из бюджетов поселений бюджетам муниципальных районов</t>
  </si>
  <si>
    <t>Иные межбюджетные трансферты из бюджетов поселений</t>
  </si>
  <si>
    <t>Уличное освещение</t>
  </si>
  <si>
    <t xml:space="preserve">Культура </t>
  </si>
  <si>
    <t>Доплаты к пенсиям муниципальным служащим</t>
  </si>
  <si>
    <t xml:space="preserve"> Иные межбюджетные трансферты из бюджетов поселений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</si>
  <si>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</si>
  <si>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главы муниципального образования</t>
  </si>
  <si>
    <t>87 3 00 00000</t>
  </si>
  <si>
    <t>Мероприятия по поддержке ассоциации «Совет муниципальных образований Саратовской области»</t>
  </si>
  <si>
    <t>06</t>
  </si>
  <si>
    <t xml:space="preserve">Расходы на выплаты персоналу государственных (муниципальных) органов </t>
  </si>
  <si>
    <t xml:space="preserve">                                                                                                                                      </t>
  </si>
  <si>
    <t>Обеспечение деятельности финансовых, налоговых и таможенных органов финансового (финансово-бюджетного) надзора</t>
  </si>
  <si>
    <t>Расходы на выплаты персоналу государственных (муниципальных) органов</t>
  </si>
  <si>
    <t>Выполнение функций  органами 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</si>
  <si>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</si>
  <si>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</si>
  <si>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образования Федоровского муниципального района</t>
  </si>
  <si>
    <t>сумма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</si>
  <si>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</si>
  <si>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Коммунальное хозяйство</t>
  </si>
  <si>
    <t>72 0 00 00000</t>
  </si>
  <si>
    <t>Поддержка коммунального хозяйства</t>
  </si>
  <si>
    <t>Мероприятия по обеспечению населения хозяйственно-питьевым водоснабжением</t>
  </si>
  <si>
    <t>72 0 00 70200</t>
  </si>
  <si>
    <t>Приложение 2</t>
  </si>
  <si>
    <t>к решению Совета Федоровского муниципального</t>
  </si>
  <si>
    <t>Совет Федоровского  муниципального  образования</t>
  </si>
  <si>
    <t>Администрация Федоровского муниципального образования</t>
  </si>
  <si>
    <t>Основное мероприятие"Мероприятия по снижению затрат на энергопотребление"</t>
  </si>
  <si>
    <t xml:space="preserve">Реализация основного мероприятия   </t>
  </si>
  <si>
    <t>14 0 00 00000</t>
  </si>
  <si>
    <t>Основное мероприятие " Ремонт внутри поселковых автомобильных дорог общего пользования местного значения и искусственных сооружений на них"</t>
  </si>
  <si>
    <t>Основное мероприятие "Капитальный ремонт внутри поселковых автомобильных дорог и искусственных сооружений на них"</t>
  </si>
  <si>
    <t>Основное мероприятие " Мероприятия по строительству, реконструкции и капитальному ремонту тротуаров"</t>
  </si>
  <si>
    <t>Основное мероприятие " Составление проектно-сметной документации , экспертиза проектно- сметной документации"</t>
  </si>
  <si>
    <t>29 0 00 00000</t>
  </si>
  <si>
    <t>29 0 01 00000</t>
  </si>
  <si>
    <t>29 0 01 V0000</t>
  </si>
  <si>
    <t>29 0 02 00000</t>
  </si>
  <si>
    <t>29 0 02 V0000</t>
  </si>
  <si>
    <t>29 0 03 00000</t>
  </si>
  <si>
    <t>29 0 03 V0000</t>
  </si>
  <si>
    <t>29 0 05 00000</t>
  </si>
  <si>
    <t>29 0 05 V0000</t>
  </si>
  <si>
    <t>29 0 06 00000</t>
  </si>
  <si>
    <t>29 0 06 V0000</t>
  </si>
  <si>
    <t xml:space="preserve">Осуществление первичного воинского учета  организациями местного самоуправления поселений, муниципальных и городских округов. </t>
  </si>
  <si>
    <t>Расходы  за счет межбюджетных трансфертов переданных на осуществление части полномочий в соответствии с заключенными соглашениями</t>
  </si>
  <si>
    <t>89 0 00 00000</t>
  </si>
  <si>
    <t>Мероприятия в области жилищного хозяйства</t>
  </si>
  <si>
    <t>89 0 00 00300</t>
  </si>
  <si>
    <t>МП " Комплексное развитие системы коммунальной инфраструктуры Федоровского муниципального образования на 2022-2024 годы"</t>
  </si>
  <si>
    <t xml:space="preserve">2А001V0000 </t>
  </si>
  <si>
    <t xml:space="preserve">2А00000000 </t>
  </si>
  <si>
    <t xml:space="preserve">2А00100000 </t>
  </si>
  <si>
    <t xml:space="preserve">Основное мероприятие "Ремонт водопроводных сетей  с. Федоровка  Федоровского муниципального образования" </t>
  </si>
  <si>
    <t>Реализация основного мероприятия</t>
  </si>
  <si>
    <t xml:space="preserve">Основное мероприятие " Ремонт водопроводных сетей с.Воскресенка Федоровского муниципального образования" </t>
  </si>
  <si>
    <t xml:space="preserve">2А002V0000 </t>
  </si>
  <si>
    <t>29 0 04 V0000</t>
  </si>
  <si>
    <t>Расходы на капитальный ремонт, ремонт и содержание автомобильных дорог общего пользования населенных пунктов</t>
  </si>
  <si>
    <t>Мероприятия в области дорожного хозяйства</t>
  </si>
  <si>
    <t>78 0 00 00000</t>
  </si>
  <si>
    <t>78 0 00 10280</t>
  </si>
  <si>
    <t>44 0 00 00000</t>
  </si>
  <si>
    <t>44 0 01 00000</t>
  </si>
  <si>
    <t>44 0 01 V0000</t>
  </si>
  <si>
    <t>МП «Комплексное развитие сельских территорий Федоровского муниципального образования»</t>
  </si>
  <si>
    <t>Основное мероприятие "Создание и развитие инфраструктуры на сельских территориях"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</si>
  <si>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</si>
  <si>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29 0 02 7193D</t>
  </si>
  <si>
    <t>МП " Энергосбережение и повышения энергетической  эффективности Федоровского муниципального образования до 2027 года"</t>
  </si>
  <si>
    <t>2А00172920</t>
  </si>
  <si>
    <t>Ремонт и развитие водопроводной сети</t>
  </si>
  <si>
    <t>44 0 01 L5766</t>
  </si>
  <si>
    <t>Обеспечение комплексного развития сельских территорий (благоустройство сельских территорий)</t>
  </si>
  <si>
    <t>12</t>
  </si>
  <si>
    <t>84 0 00 00000</t>
  </si>
  <si>
    <t>Мероприятия в сфере приватизации и продажи государственного и муниципального имущества</t>
  </si>
  <si>
    <t>Мероприятия по землеустройству и землепользованию</t>
  </si>
  <si>
    <t>84 0 00 67000</t>
  </si>
  <si>
    <t>84 0 00 66000</t>
  </si>
  <si>
    <t>Оценка недвижимости, признание прав и регулирование отношений по государственной и муниципальной собственности</t>
  </si>
  <si>
    <t>Основное мероприятие " Содержание автомобильных дорог местного значения и искусственных сооружений на них в границах муниципального образования"</t>
  </si>
  <si>
    <t>Основное мероприятие " Строительство и реконструкция внутри поселковых автомобильных дорог общего пользования местного значения и искусственных сооружений на них"</t>
  </si>
  <si>
    <t>Резервные фонды</t>
  </si>
  <si>
    <t>14 0 04 V0000</t>
  </si>
  <si>
    <t>14 0 04 00000</t>
  </si>
  <si>
    <t>Предоставление иных межбюджетных трансфертов из бюджетов поселений бюджетам муниципальных районов в соответствии с заключенными соглашениями</t>
  </si>
  <si>
    <t>88 0 00 7000</t>
  </si>
  <si>
    <t>88 0 00 0000</t>
  </si>
  <si>
    <t>Иные межбюджетные трансферты из бюджетов поселений.</t>
  </si>
  <si>
    <t xml:space="preserve">Саратовской области от .12.2024 № </t>
  </si>
  <si>
    <t xml:space="preserve"> Ведомственная структура расходов бюджета  муниципального образования на 2025 год и плановый период 2026 и 2027 годов</t>
  </si>
  <si>
    <t xml:space="preserve">МП " Ремонт, содержание автомобильных дорог в границах Федоровского муниципального образования Федоровского муниципального района Саратовской области на 2025-2029 годы"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</si>
</sst>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top"/>
    </xf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6" fillId="0" borderId="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49" fontId="7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2" borderId="3" xfId="0" applyFont="1" applyFill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49" fontId="7" fillId="2" borderId="3" xfId="0" applyNumberFormat="1" applyFont="1" applyFill="1" applyBorder="1" applyAlignment="1">
      <alignment horizontal="center"/>
    </xf>
    <xf numFmtId="49" fontId="7" fillId="2" borderId="5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horizontal="justify" wrapText="1"/>
    </xf>
    <xf numFmtId="0" fontId="9" fillId="0" borderId="5" xfId="0" applyFont="1" applyBorder="1" applyAlignment="1">
      <alignment horizontal="center"/>
    </xf>
    <xf numFmtId="0" fontId="9" fillId="2" borderId="3" xfId="0" applyFont="1" applyFill="1" applyBorder="1" applyAlignment="1">
      <alignment wrapText="1"/>
    </xf>
    <xf numFmtId="4" fontId="8" fillId="0" borderId="5" xfId="0" applyNumberFormat="1" applyFont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8" fillId="2" borderId="11" xfId="0" applyFont="1" applyFill="1" applyBorder="1" applyAlignment="1">
      <alignment wrapText="1"/>
    </xf>
    <xf numFmtId="164" fontId="8" fillId="2" borderId="12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164" fontId="8" fillId="2" borderId="2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4" fontId="8" fillId="2" borderId="3" xfId="0" applyNumberFormat="1" applyFont="1" applyFill="1" applyBorder="1" applyAlignment="1">
      <alignment horizontal="center"/>
    </xf>
    <xf numFmtId="0" fontId="8" fillId="2" borderId="16" xfId="0" applyFont="1" applyFill="1" applyBorder="1" applyAlignment="1">
      <alignment wrapText="1"/>
    </xf>
    <xf numFmtId="0" fontId="8" fillId="2" borderId="17" xfId="0" applyFont="1" applyFill="1" applyBorder="1" applyAlignment="1">
      <alignment wrapText="1"/>
    </xf>
    <xf numFmtId="0" fontId="6" fillId="0" borderId="17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8" fillId="2" borderId="14" xfId="0" applyFont="1" applyFill="1" applyBorder="1" applyAlignment="1">
      <alignment horizontal="center"/>
    </xf>
    <xf numFmtId="0" fontId="8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justify" wrapText="1"/>
    </xf>
    <xf numFmtId="0" fontId="8" fillId="2" borderId="18" xfId="0" applyFont="1" applyFill="1" applyBorder="1" applyAlignment="1">
      <alignment wrapText="1"/>
    </xf>
    <xf numFmtId="164" fontId="8" fillId="2" borderId="14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164" fontId="8" fillId="2" borderId="21" xfId="0" applyNumberFormat="1" applyFont="1" applyFill="1" applyBorder="1" applyAlignment="1">
      <alignment horizontal="center"/>
    </xf>
    <xf numFmtId="0" fontId="8" fillId="2" borderId="22" xfId="0" applyFont="1" applyFill="1" applyBorder="1" applyAlignment="1">
      <alignment wrapText="1"/>
    </xf>
    <xf numFmtId="164" fontId="8" fillId="2" borderId="13" xfId="0" applyNumberFormat="1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164" fontId="8" fillId="2" borderId="24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164" fontId="6" fillId="2" borderId="13" xfId="0" applyNumberFormat="1" applyFont="1" applyFill="1" applyBorder="1" applyAlignment="1">
      <alignment horizontal="center"/>
    </xf>
    <xf numFmtId="164" fontId="6" fillId="2" borderId="24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49" fontId="8" fillId="2" borderId="5" xfId="0" applyNumberFormat="1" applyFont="1" applyFill="1" applyBorder="1" applyAlignment="1">
      <alignment horizontal="center"/>
    </xf>
    <xf numFmtId="49" fontId="8" fillId="2" borderId="19" xfId="0" applyNumberFormat="1" applyFont="1" applyFill="1" applyBorder="1" applyAlignment="1">
      <alignment horizontal="center"/>
    </xf>
    <xf numFmtId="49" fontId="8" fillId="2" borderId="25" xfId="0" applyNumberFormat="1" applyFont="1" applyFill="1" applyBorder="1" applyAlignment="1">
      <alignment horizontal="center"/>
    </xf>
    <xf numFmtId="49" fontId="8" fillId="2" borderId="26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2" borderId="6" xfId="0" applyNumberFormat="1" applyFont="1" applyFill="1" applyBorder="1" applyAlignment="1">
      <alignment horizontal="center"/>
    </xf>
    <xf numFmtId="49" fontId="8" fillId="2" borderId="14" xfId="0" applyNumberFormat="1" applyFont="1" applyFill="1" applyBorder="1" applyAlignment="1">
      <alignment horizontal="center"/>
    </xf>
    <xf numFmtId="49" fontId="8" fillId="2" borderId="27" xfId="0" applyNumberFormat="1" applyFont="1" applyFill="1" applyBorder="1" applyAlignment="1">
      <alignment horizontal="center"/>
    </xf>
    <xf numFmtId="49" fontId="8" fillId="2" borderId="23" xfId="0" applyNumberFormat="1" applyFont="1" applyFill="1" applyBorder="1" applyAlignment="1">
      <alignment horizontal="center"/>
    </xf>
    <xf numFmtId="49" fontId="8" fillId="2" borderId="20" xfId="0" applyNumberFormat="1" applyFont="1" applyFill="1" applyBorder="1" applyAlignment="1">
      <alignment horizontal="center"/>
    </xf>
    <xf numFmtId="49" fontId="8" fillId="2" borderId="28" xfId="0" applyNumberFormat="1" applyFont="1" applyFill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5" xfId="0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view="pageLayout" topLeftCell="A55" zoomScale="90" zoomScaleNormal="100" zoomScaleSheetLayoutView="76" zoomScalePageLayoutView="90" workbookViewId="0">
      <selection activeCell="A62" sqref="A62"/>
    </sheetView>
  </sheetViews>
  <sheetFormatPr defaultRowHeight="15" x14ac:dyDescent="0.25"/>
  <cols>
    <col min="1" max="1" width="48.140625" customWidth="1"/>
    <col min="2" max="2" width="7" customWidth="1"/>
    <col min="3" max="3" width="7.7109375" customWidth="1"/>
    <col min="5" max="5" width="18.42578125" customWidth="1"/>
    <col min="6" max="6" width="7.5703125" customWidth="1"/>
    <col min="7" max="7" width="12" customWidth="1"/>
    <col min="8" max="8" width="11.28515625" customWidth="1"/>
    <col min="9" max="9" width="11.5703125" customWidth="1"/>
  </cols>
  <sheetData>
    <row r="1" spans="1:9" ht="12" customHeight="1" x14ac:dyDescent="0.25">
      <c r="A1" s="2"/>
      <c r="B1" s="2"/>
      <c r="C1" s="2"/>
      <c r="D1" s="111" t="s">
        <v>96</v>
      </c>
      <c r="E1" s="111"/>
      <c r="F1" s="111"/>
      <c r="G1" s="111"/>
      <c r="H1" s="111"/>
      <c r="I1" s="111"/>
    </row>
    <row r="2" spans="1:9" ht="12" customHeight="1" x14ac:dyDescent="0.25">
      <c r="A2" s="2"/>
      <c r="B2" s="2"/>
      <c r="C2" s="2"/>
      <c r="D2" s="111" t="s">
        <v>97</v>
      </c>
      <c r="E2" s="111"/>
      <c r="F2" s="111"/>
      <c r="G2" s="111"/>
      <c r="H2" s="111"/>
      <c r="I2" s="111"/>
    </row>
    <row r="3" spans="1:9" ht="12" customHeight="1" x14ac:dyDescent="0.25">
      <c r="A3" s="2"/>
      <c r="B3" s="2"/>
      <c r="C3" s="2"/>
      <c r="D3" s="111" t="s">
        <v>88</v>
      </c>
      <c r="E3" s="111"/>
      <c r="F3" s="111"/>
      <c r="G3" s="111"/>
      <c r="H3" s="111"/>
      <c r="I3" s="111"/>
    </row>
    <row r="4" spans="1:9" ht="12" customHeight="1" x14ac:dyDescent="0.25">
      <c r="A4" s="2"/>
      <c r="B4" s="2"/>
      <c r="C4" s="2"/>
      <c r="D4" s="111" t="s">
        <v>164</v>
      </c>
      <c r="E4" s="111"/>
      <c r="F4" s="111"/>
      <c r="G4" s="111"/>
      <c r="H4" s="111"/>
      <c r="I4" s="111"/>
    </row>
    <row r="5" spans="1:9" ht="12" customHeight="1" x14ac:dyDescent="0.25">
      <c r="A5" s="2"/>
      <c r="B5" s="2"/>
      <c r="C5" s="2"/>
      <c r="D5" s="111"/>
      <c r="E5" s="111"/>
      <c r="F5" s="111"/>
      <c r="G5" s="111"/>
      <c r="H5" s="111"/>
      <c r="I5" s="111"/>
    </row>
    <row r="6" spans="1:9" ht="15" customHeight="1" x14ac:dyDescent="0.25">
      <c r="A6" s="108" t="s">
        <v>165</v>
      </c>
      <c r="B6" s="108"/>
      <c r="C6" s="108"/>
      <c r="D6" s="108"/>
      <c r="E6" s="108"/>
      <c r="F6" s="108"/>
      <c r="G6" s="108"/>
      <c r="H6" s="108"/>
      <c r="I6" s="108"/>
    </row>
    <row r="7" spans="1:9" ht="15" customHeight="1" x14ac:dyDescent="0.25">
      <c r="A7" s="108"/>
      <c r="B7" s="108"/>
      <c r="C7" s="108"/>
      <c r="D7" s="108"/>
      <c r="E7" s="108"/>
      <c r="F7" s="108"/>
      <c r="G7" s="108"/>
      <c r="H7" s="108"/>
      <c r="I7" s="108"/>
    </row>
    <row r="8" spans="1:9" ht="1.5" customHeight="1" x14ac:dyDescent="0.25">
      <c r="A8" s="108"/>
      <c r="B8" s="108"/>
      <c r="C8" s="108"/>
      <c r="D8" s="108"/>
      <c r="E8" s="108"/>
      <c r="F8" s="108"/>
      <c r="G8" s="108"/>
      <c r="H8" s="108"/>
      <c r="I8" s="108"/>
    </row>
    <row r="9" spans="1:9" ht="15.75" customHeight="1" x14ac:dyDescent="0.25">
      <c r="A9" s="1" t="s">
        <v>82</v>
      </c>
      <c r="B9" s="3"/>
      <c r="C9" s="3"/>
      <c r="D9" s="3"/>
      <c r="E9" s="109" t="s">
        <v>37</v>
      </c>
      <c r="F9" s="110"/>
      <c r="G9" s="110"/>
      <c r="H9" s="110"/>
      <c r="I9" s="110"/>
    </row>
    <row r="10" spans="1:9" ht="15.75" customHeight="1" x14ac:dyDescent="0.25">
      <c r="A10" s="101" t="s">
        <v>0</v>
      </c>
      <c r="B10" s="103" t="s">
        <v>1</v>
      </c>
      <c r="C10" s="103" t="s">
        <v>35</v>
      </c>
      <c r="D10" s="105" t="s">
        <v>2</v>
      </c>
      <c r="E10" s="101" t="s">
        <v>36</v>
      </c>
      <c r="F10" s="101" t="s">
        <v>3</v>
      </c>
      <c r="G10" s="99" t="s">
        <v>89</v>
      </c>
      <c r="H10" s="99"/>
      <c r="I10" s="100"/>
    </row>
    <row r="11" spans="1:9" ht="30.75" customHeight="1" thickBot="1" x14ac:dyDescent="0.3">
      <c r="A11" s="102"/>
      <c r="B11" s="104"/>
      <c r="C11" s="107"/>
      <c r="D11" s="106"/>
      <c r="E11" s="102"/>
      <c r="F11" s="102"/>
      <c r="G11" s="26">
        <v>2025</v>
      </c>
      <c r="H11" s="4">
        <v>2026</v>
      </c>
      <c r="I11" s="5">
        <v>2027</v>
      </c>
    </row>
    <row r="12" spans="1:9" ht="38.25" thickBot="1" x14ac:dyDescent="0.35">
      <c r="A12" s="8" t="s">
        <v>99</v>
      </c>
      <c r="B12" s="6">
        <v>355</v>
      </c>
      <c r="C12" s="10"/>
      <c r="D12" s="7"/>
      <c r="E12" s="9"/>
      <c r="F12" s="9"/>
      <c r="G12" s="27">
        <f>SUM(G13+G50+G59+G99+G142+G148+G154)</f>
        <v>7396.9</v>
      </c>
      <c r="H12" s="27">
        <f>SUM(H13+H50+H59+H99+H142+H148+H154)</f>
        <v>4386.7</v>
      </c>
      <c r="I12" s="27">
        <f>SUM(I13+I50+I59+I99+I142+I148+I154)</f>
        <v>4449.9999999999991</v>
      </c>
    </row>
    <row r="13" spans="1:9" ht="19.5" thickBot="1" x14ac:dyDescent="0.35">
      <c r="A13" s="8" t="s">
        <v>4</v>
      </c>
      <c r="B13" s="9">
        <v>355</v>
      </c>
      <c r="C13" s="10" t="s">
        <v>28</v>
      </c>
      <c r="D13" s="11"/>
      <c r="E13" s="9"/>
      <c r="F13" s="9"/>
      <c r="G13" s="28">
        <f>SUM(G14+G40+G45)</f>
        <v>2117.1999999999998</v>
      </c>
      <c r="H13" s="28">
        <f>SUM(H14+H40)</f>
        <v>2095.1999999999998</v>
      </c>
      <c r="I13" s="28">
        <f>SUM(I14+I40)</f>
        <v>2102.3999999999996</v>
      </c>
    </row>
    <row r="14" spans="1:9" ht="113.25" thickBot="1" x14ac:dyDescent="0.35">
      <c r="A14" s="16" t="s">
        <v>5</v>
      </c>
      <c r="B14" s="13">
        <v>355</v>
      </c>
      <c r="C14" s="14" t="s">
        <v>28</v>
      </c>
      <c r="D14" s="15" t="s">
        <v>29</v>
      </c>
      <c r="E14" s="13"/>
      <c r="F14" s="13"/>
      <c r="G14" s="29">
        <f>G15+G35</f>
        <v>2086.1999999999998</v>
      </c>
      <c r="H14" s="29">
        <f t="shared" ref="H14:I14" si="0">SUM(H15)</f>
        <v>2094.1999999999998</v>
      </c>
      <c r="I14" s="29">
        <f t="shared" si="0"/>
        <v>2101.3999999999996</v>
      </c>
    </row>
    <row r="15" spans="1:9" ht="38.25" thickBot="1" x14ac:dyDescent="0.35">
      <c r="A15" s="16" t="s">
        <v>85</v>
      </c>
      <c r="B15" s="17">
        <v>355</v>
      </c>
      <c r="C15" s="14" t="s">
        <v>28</v>
      </c>
      <c r="D15" s="15" t="s">
        <v>29</v>
      </c>
      <c r="E15" s="17" t="s">
        <v>42</v>
      </c>
      <c r="F15" s="17"/>
      <c r="G15" s="30">
        <f>SUM(G16)</f>
        <v>2086.1999999999998</v>
      </c>
      <c r="H15" s="30">
        <f>SUM(H16)</f>
        <v>2094.1999999999998</v>
      </c>
      <c r="I15" s="30">
        <f>SUM(I16)</f>
        <v>2101.3999999999996</v>
      </c>
    </row>
    <row r="16" spans="1:9" ht="38.25" thickBot="1" x14ac:dyDescent="0.35">
      <c r="A16" s="16" t="s">
        <v>86</v>
      </c>
      <c r="B16" s="17">
        <v>355</v>
      </c>
      <c r="C16" s="14" t="s">
        <v>28</v>
      </c>
      <c r="D16" s="15" t="s">
        <v>29</v>
      </c>
      <c r="E16" s="17" t="s">
        <v>43</v>
      </c>
      <c r="F16" s="17"/>
      <c r="G16" s="30">
        <f>SUM(G17+G24+G27)</f>
        <v>2086.1999999999998</v>
      </c>
      <c r="H16" s="30">
        <f>SUM(H17+H24+H27)</f>
        <v>2094.1999999999998</v>
      </c>
      <c r="I16" s="30">
        <f>SUM(I17+I24+I27)</f>
        <v>2101.3999999999996</v>
      </c>
    </row>
    <row r="17" spans="1:9" ht="38.25" thickBot="1" x14ac:dyDescent="0.35">
      <c r="A17" s="16" t="s">
        <v>87</v>
      </c>
      <c r="B17" s="17">
        <v>355</v>
      </c>
      <c r="C17" s="14" t="s">
        <v>28</v>
      </c>
      <c r="D17" s="15" t="s">
        <v>29</v>
      </c>
      <c r="E17" s="17" t="s">
        <v>44</v>
      </c>
      <c r="F17" s="17"/>
      <c r="G17" s="30">
        <f>SUM(G18+G20+G22)</f>
        <v>2071.1999999999998</v>
      </c>
      <c r="H17" s="30">
        <f t="shared" ref="H17:I17" si="1">SUM(H18+H20)</f>
        <v>2079.1999999999998</v>
      </c>
      <c r="I17" s="30">
        <f t="shared" si="1"/>
        <v>2086.3999999999996</v>
      </c>
    </row>
    <row r="18" spans="1:9" ht="117" customHeight="1" thickBot="1" x14ac:dyDescent="0.35">
      <c r="A18" s="16" t="s">
        <v>6</v>
      </c>
      <c r="B18" s="17">
        <v>355</v>
      </c>
      <c r="C18" s="14" t="s">
        <v>28</v>
      </c>
      <c r="D18" s="15" t="s">
        <v>29</v>
      </c>
      <c r="E18" s="17" t="s">
        <v>44</v>
      </c>
      <c r="F18" s="17">
        <v>100</v>
      </c>
      <c r="G18" s="30">
        <f>SUM(G19)</f>
        <v>1355.6</v>
      </c>
      <c r="H18" s="30">
        <f>SUM(H19)</f>
        <v>1355.6</v>
      </c>
      <c r="I18" s="30">
        <f>SUM(I19)</f>
        <v>1355.6</v>
      </c>
    </row>
    <row r="19" spans="1:9" ht="57" thickBot="1" x14ac:dyDescent="0.35">
      <c r="A19" s="16" t="s">
        <v>81</v>
      </c>
      <c r="B19" s="17">
        <v>355</v>
      </c>
      <c r="C19" s="14" t="s">
        <v>28</v>
      </c>
      <c r="D19" s="15" t="s">
        <v>29</v>
      </c>
      <c r="E19" s="17" t="s">
        <v>44</v>
      </c>
      <c r="F19" s="17">
        <v>120</v>
      </c>
      <c r="G19" s="30">
        <v>1355.6</v>
      </c>
      <c r="H19" s="30">
        <v>1355.6</v>
      </c>
      <c r="I19" s="30">
        <v>1355.6</v>
      </c>
    </row>
    <row r="20" spans="1:9" ht="47.25" customHeight="1" thickBot="1" x14ac:dyDescent="0.35">
      <c r="A20" s="16" t="s">
        <v>66</v>
      </c>
      <c r="B20" s="17">
        <v>355</v>
      </c>
      <c r="C20" s="14" t="s">
        <v>28</v>
      </c>
      <c r="D20" s="15" t="s">
        <v>29</v>
      </c>
      <c r="E20" s="17" t="s">
        <v>44</v>
      </c>
      <c r="F20" s="17">
        <v>200</v>
      </c>
      <c r="G20" s="30">
        <f>SUM(G21)</f>
        <v>715.6</v>
      </c>
      <c r="H20" s="30">
        <f>SUM(H21)</f>
        <v>723.6</v>
      </c>
      <c r="I20" s="30">
        <f>SUM(I21)</f>
        <v>730.8</v>
      </c>
    </row>
    <row r="21" spans="1:9" ht="57" thickBot="1" x14ac:dyDescent="0.35">
      <c r="A21" s="16" t="s">
        <v>7</v>
      </c>
      <c r="B21" s="17">
        <v>355</v>
      </c>
      <c r="C21" s="14" t="s">
        <v>28</v>
      </c>
      <c r="D21" s="15" t="s">
        <v>29</v>
      </c>
      <c r="E21" s="17" t="s">
        <v>44</v>
      </c>
      <c r="F21" s="17">
        <v>240</v>
      </c>
      <c r="G21" s="30">
        <v>715.6</v>
      </c>
      <c r="H21" s="30">
        <v>723.6</v>
      </c>
      <c r="I21" s="30">
        <v>730.8</v>
      </c>
    </row>
    <row r="22" spans="1:9" ht="19.5" hidden="1" thickBot="1" x14ac:dyDescent="0.35">
      <c r="A22" s="16" t="s">
        <v>11</v>
      </c>
      <c r="B22" s="17">
        <v>355</v>
      </c>
      <c r="C22" s="14" t="s">
        <v>28</v>
      </c>
      <c r="D22" s="15" t="s">
        <v>29</v>
      </c>
      <c r="E22" s="17" t="s">
        <v>44</v>
      </c>
      <c r="F22" s="17">
        <v>800</v>
      </c>
      <c r="G22" s="30">
        <v>0</v>
      </c>
      <c r="H22" s="30"/>
      <c r="I22" s="30"/>
    </row>
    <row r="23" spans="1:9" ht="38.25" hidden="1" thickBot="1" x14ac:dyDescent="0.35">
      <c r="A23" s="16" t="s">
        <v>8</v>
      </c>
      <c r="B23" s="17">
        <v>355</v>
      </c>
      <c r="C23" s="14" t="s">
        <v>28</v>
      </c>
      <c r="D23" s="15" t="s">
        <v>29</v>
      </c>
      <c r="E23" s="17" t="s">
        <v>44</v>
      </c>
      <c r="F23" s="17">
        <v>850</v>
      </c>
      <c r="G23" s="30">
        <v>0</v>
      </c>
      <c r="H23" s="30"/>
      <c r="I23" s="30"/>
    </row>
    <row r="24" spans="1:9" ht="113.25" thickBot="1" x14ac:dyDescent="0.35">
      <c r="A24" s="16" t="s">
        <v>64</v>
      </c>
      <c r="B24" s="17">
        <v>355</v>
      </c>
      <c r="C24" s="14" t="s">
        <v>28</v>
      </c>
      <c r="D24" s="15" t="s">
        <v>29</v>
      </c>
      <c r="E24" s="17" t="s">
        <v>45</v>
      </c>
      <c r="F24" s="17"/>
      <c r="G24" s="30">
        <f t="shared" ref="G24:I25" si="2">SUM(G25)</f>
        <v>6</v>
      </c>
      <c r="H24" s="30">
        <f t="shared" si="2"/>
        <v>6</v>
      </c>
      <c r="I24" s="30">
        <f t="shared" si="2"/>
        <v>6</v>
      </c>
    </row>
    <row r="25" spans="1:9" ht="19.5" thickBot="1" x14ac:dyDescent="0.35">
      <c r="A25" s="16" t="s">
        <v>11</v>
      </c>
      <c r="B25" s="17">
        <v>355</v>
      </c>
      <c r="C25" s="14" t="s">
        <v>28</v>
      </c>
      <c r="D25" s="15" t="s">
        <v>29</v>
      </c>
      <c r="E25" s="17" t="s">
        <v>45</v>
      </c>
      <c r="F25" s="17">
        <v>800</v>
      </c>
      <c r="G25" s="30">
        <f t="shared" si="2"/>
        <v>6</v>
      </c>
      <c r="H25" s="30">
        <f t="shared" si="2"/>
        <v>6</v>
      </c>
      <c r="I25" s="30">
        <f t="shared" si="2"/>
        <v>6</v>
      </c>
    </row>
    <row r="26" spans="1:9" ht="38.25" thickBot="1" x14ac:dyDescent="0.35">
      <c r="A26" s="16" t="s">
        <v>8</v>
      </c>
      <c r="B26" s="17">
        <v>355</v>
      </c>
      <c r="C26" s="14" t="s">
        <v>28</v>
      </c>
      <c r="D26" s="15" t="s">
        <v>29</v>
      </c>
      <c r="E26" s="17" t="s">
        <v>45</v>
      </c>
      <c r="F26" s="17">
        <v>850</v>
      </c>
      <c r="G26" s="30">
        <v>6</v>
      </c>
      <c r="H26" s="30">
        <v>6</v>
      </c>
      <c r="I26" s="30">
        <v>6</v>
      </c>
    </row>
    <row r="27" spans="1:9" ht="94.5" thickBot="1" x14ac:dyDescent="0.35">
      <c r="A27" s="16" t="s">
        <v>90</v>
      </c>
      <c r="B27" s="17">
        <v>355</v>
      </c>
      <c r="C27" s="14" t="s">
        <v>28</v>
      </c>
      <c r="D27" s="15" t="s">
        <v>29</v>
      </c>
      <c r="E27" s="17" t="s">
        <v>65</v>
      </c>
      <c r="F27" s="17"/>
      <c r="G27" s="30">
        <f t="shared" ref="G27:I28" si="3">SUM(G28)</f>
        <v>9</v>
      </c>
      <c r="H27" s="30">
        <f t="shared" si="3"/>
        <v>9</v>
      </c>
      <c r="I27" s="30">
        <f t="shared" si="3"/>
        <v>9</v>
      </c>
    </row>
    <row r="28" spans="1:9" ht="19.5" thickBot="1" x14ac:dyDescent="0.35">
      <c r="A28" s="16" t="s">
        <v>11</v>
      </c>
      <c r="B28" s="17">
        <v>355</v>
      </c>
      <c r="C28" s="14" t="s">
        <v>28</v>
      </c>
      <c r="D28" s="15" t="s">
        <v>29</v>
      </c>
      <c r="E28" s="17" t="s">
        <v>65</v>
      </c>
      <c r="F28" s="17">
        <v>800</v>
      </c>
      <c r="G28" s="30">
        <f t="shared" si="3"/>
        <v>9</v>
      </c>
      <c r="H28" s="30">
        <f t="shared" si="3"/>
        <v>9</v>
      </c>
      <c r="I28" s="30">
        <f t="shared" si="3"/>
        <v>9</v>
      </c>
    </row>
    <row r="29" spans="1:9" ht="36" customHeight="1" thickBot="1" x14ac:dyDescent="0.35">
      <c r="A29" s="16" t="s">
        <v>8</v>
      </c>
      <c r="B29" s="17">
        <v>355</v>
      </c>
      <c r="C29" s="14" t="s">
        <v>28</v>
      </c>
      <c r="D29" s="15" t="s">
        <v>29</v>
      </c>
      <c r="E29" s="17" t="s">
        <v>65</v>
      </c>
      <c r="F29" s="17">
        <v>850</v>
      </c>
      <c r="G29" s="30">
        <v>9</v>
      </c>
      <c r="H29" s="30">
        <v>9</v>
      </c>
      <c r="I29" s="30">
        <v>9</v>
      </c>
    </row>
    <row r="30" spans="1:9" ht="75.75" hidden="1" thickBot="1" x14ac:dyDescent="0.35">
      <c r="A30" s="18" t="s">
        <v>83</v>
      </c>
      <c r="B30" s="17">
        <v>353</v>
      </c>
      <c r="C30" s="19" t="s">
        <v>28</v>
      </c>
      <c r="D30" s="20" t="s">
        <v>80</v>
      </c>
      <c r="E30" s="21"/>
      <c r="F30" s="21"/>
      <c r="G30" s="31">
        <f t="shared" ref="G30:I33" si="4">SUM(G31)</f>
        <v>0</v>
      </c>
      <c r="H30" s="31">
        <f t="shared" si="4"/>
        <v>0</v>
      </c>
      <c r="I30" s="31">
        <f t="shared" si="4"/>
        <v>0</v>
      </c>
    </row>
    <row r="31" spans="1:9" ht="57" hidden="1" thickBot="1" x14ac:dyDescent="0.35">
      <c r="A31" s="16" t="s">
        <v>70</v>
      </c>
      <c r="B31" s="17">
        <v>353</v>
      </c>
      <c r="C31" s="22" t="s">
        <v>28</v>
      </c>
      <c r="D31" s="17" t="s">
        <v>80</v>
      </c>
      <c r="E31" s="17" t="s">
        <v>55</v>
      </c>
      <c r="F31" s="17"/>
      <c r="G31" s="30">
        <f t="shared" si="4"/>
        <v>0</v>
      </c>
      <c r="H31" s="30">
        <f t="shared" si="4"/>
        <v>0</v>
      </c>
      <c r="I31" s="30">
        <f t="shared" si="4"/>
        <v>0</v>
      </c>
    </row>
    <row r="32" spans="1:9" ht="38.25" hidden="1" thickBot="1" x14ac:dyDescent="0.35">
      <c r="A32" s="16" t="s">
        <v>71</v>
      </c>
      <c r="B32" s="17">
        <v>353</v>
      </c>
      <c r="C32" s="22" t="s">
        <v>28</v>
      </c>
      <c r="D32" s="17" t="s">
        <v>80</v>
      </c>
      <c r="E32" s="17" t="s">
        <v>56</v>
      </c>
      <c r="F32" s="17"/>
      <c r="G32" s="30">
        <f t="shared" si="4"/>
        <v>0</v>
      </c>
      <c r="H32" s="30">
        <f t="shared" si="4"/>
        <v>0</v>
      </c>
      <c r="I32" s="30">
        <f t="shared" si="4"/>
        <v>0</v>
      </c>
    </row>
    <row r="33" spans="1:9" ht="19.5" hidden="1" thickBot="1" x14ac:dyDescent="0.35">
      <c r="A33" s="16" t="s">
        <v>18</v>
      </c>
      <c r="B33" s="17">
        <v>353</v>
      </c>
      <c r="C33" s="22" t="s">
        <v>28</v>
      </c>
      <c r="D33" s="17" t="s">
        <v>80</v>
      </c>
      <c r="E33" s="17" t="s">
        <v>56</v>
      </c>
      <c r="F33" s="17">
        <v>500</v>
      </c>
      <c r="G33" s="30">
        <f t="shared" si="4"/>
        <v>0</v>
      </c>
      <c r="H33" s="30">
        <f t="shared" si="4"/>
        <v>0</v>
      </c>
      <c r="I33" s="30">
        <f t="shared" si="4"/>
        <v>0</v>
      </c>
    </row>
    <row r="34" spans="1:9" ht="19.5" hidden="1" thickBot="1" x14ac:dyDescent="0.35">
      <c r="A34" s="16" t="s">
        <v>19</v>
      </c>
      <c r="B34" s="17">
        <v>353</v>
      </c>
      <c r="C34" s="22" t="s">
        <v>28</v>
      </c>
      <c r="D34" s="17" t="s">
        <v>80</v>
      </c>
      <c r="E34" s="17" t="s">
        <v>56</v>
      </c>
      <c r="F34" s="17">
        <v>540</v>
      </c>
      <c r="G34" s="30">
        <v>0</v>
      </c>
      <c r="H34" s="30">
        <v>0</v>
      </c>
      <c r="I34" s="30">
        <v>0</v>
      </c>
    </row>
    <row r="35" spans="1:9" ht="99" hidden="1" customHeight="1" thickBot="1" x14ac:dyDescent="0.35">
      <c r="A35" s="16" t="s">
        <v>160</v>
      </c>
      <c r="B35" s="17">
        <v>355</v>
      </c>
      <c r="C35" s="14" t="s">
        <v>28</v>
      </c>
      <c r="D35" s="15" t="s">
        <v>29</v>
      </c>
      <c r="E35" s="17" t="s">
        <v>162</v>
      </c>
      <c r="F35" s="17"/>
      <c r="G35" s="30">
        <f>G36</f>
        <v>0</v>
      </c>
      <c r="H35" s="30"/>
      <c r="I35" s="30"/>
    </row>
    <row r="36" spans="1:9" ht="39.75" hidden="1" customHeight="1" thickBot="1" x14ac:dyDescent="0.35">
      <c r="A36" s="16" t="s">
        <v>163</v>
      </c>
      <c r="B36" s="17">
        <v>355</v>
      </c>
      <c r="C36" s="14" t="s">
        <v>28</v>
      </c>
      <c r="D36" s="15" t="s">
        <v>29</v>
      </c>
      <c r="E36" s="17" t="s">
        <v>161</v>
      </c>
      <c r="F36" s="17"/>
      <c r="G36" s="30">
        <f>G37</f>
        <v>0</v>
      </c>
      <c r="H36" s="30"/>
      <c r="I36" s="30"/>
    </row>
    <row r="37" spans="1:9" ht="19.5" hidden="1" thickBot="1" x14ac:dyDescent="0.35">
      <c r="A37" s="16" t="s">
        <v>18</v>
      </c>
      <c r="B37" s="17">
        <v>355</v>
      </c>
      <c r="C37" s="14" t="s">
        <v>28</v>
      </c>
      <c r="D37" s="15" t="s">
        <v>29</v>
      </c>
      <c r="E37" s="17" t="s">
        <v>161</v>
      </c>
      <c r="F37" s="17">
        <v>500</v>
      </c>
      <c r="G37" s="30">
        <f>SUM(G38)</f>
        <v>0</v>
      </c>
      <c r="H37" s="30"/>
      <c r="I37" s="30"/>
    </row>
    <row r="38" spans="1:9" ht="19.5" hidden="1" thickBot="1" x14ac:dyDescent="0.35">
      <c r="A38" s="16" t="s">
        <v>19</v>
      </c>
      <c r="B38" s="17">
        <v>355</v>
      </c>
      <c r="C38" s="14" t="s">
        <v>28</v>
      </c>
      <c r="D38" s="15" t="s">
        <v>29</v>
      </c>
      <c r="E38" s="17" t="s">
        <v>161</v>
      </c>
      <c r="F38" s="17">
        <v>540</v>
      </c>
      <c r="G38" s="30">
        <v>0</v>
      </c>
      <c r="H38" s="30"/>
      <c r="I38" s="30"/>
    </row>
    <row r="39" spans="1:9" ht="19.5" thickBot="1" x14ac:dyDescent="0.35">
      <c r="A39" s="16" t="s">
        <v>157</v>
      </c>
      <c r="B39" s="17">
        <v>355</v>
      </c>
      <c r="C39" s="23" t="s">
        <v>28</v>
      </c>
      <c r="D39" s="17">
        <v>11</v>
      </c>
      <c r="E39" s="17"/>
      <c r="F39" s="17"/>
      <c r="G39" s="30">
        <f>SUM(G40)</f>
        <v>1</v>
      </c>
      <c r="H39" s="30">
        <f>SUM(H40)</f>
        <v>1</v>
      </c>
      <c r="I39" s="30">
        <f>SUM(I40)</f>
        <v>1</v>
      </c>
    </row>
    <row r="40" spans="1:9" ht="38.25" thickBot="1" x14ac:dyDescent="0.35">
      <c r="A40" s="16" t="s">
        <v>9</v>
      </c>
      <c r="B40" s="17">
        <v>355</v>
      </c>
      <c r="C40" s="23" t="s">
        <v>28</v>
      </c>
      <c r="D40" s="24">
        <v>11</v>
      </c>
      <c r="E40" s="17" t="s">
        <v>46</v>
      </c>
      <c r="F40" s="17"/>
      <c r="G40" s="30">
        <f t="shared" ref="G40:I43" si="5">SUM(G41)</f>
        <v>1</v>
      </c>
      <c r="H40" s="30">
        <f t="shared" si="5"/>
        <v>1</v>
      </c>
      <c r="I40" s="30">
        <f t="shared" si="5"/>
        <v>1</v>
      </c>
    </row>
    <row r="41" spans="1:9" ht="19.5" thickBot="1" x14ac:dyDescent="0.35">
      <c r="A41" s="16" t="s">
        <v>10</v>
      </c>
      <c r="B41" s="17">
        <v>355</v>
      </c>
      <c r="C41" s="23" t="s">
        <v>28</v>
      </c>
      <c r="D41" s="24">
        <v>11</v>
      </c>
      <c r="E41" s="17" t="s">
        <v>47</v>
      </c>
      <c r="F41" s="17"/>
      <c r="G41" s="30">
        <f t="shared" si="5"/>
        <v>1</v>
      </c>
      <c r="H41" s="30">
        <f t="shared" si="5"/>
        <v>1</v>
      </c>
      <c r="I41" s="30">
        <f t="shared" si="5"/>
        <v>1</v>
      </c>
    </row>
    <row r="42" spans="1:9" ht="38.25" thickBot="1" x14ac:dyDescent="0.35">
      <c r="A42" s="16" t="s">
        <v>38</v>
      </c>
      <c r="B42" s="17">
        <v>355</v>
      </c>
      <c r="C42" s="14" t="s">
        <v>28</v>
      </c>
      <c r="D42" s="24">
        <v>11</v>
      </c>
      <c r="E42" s="17" t="s">
        <v>48</v>
      </c>
      <c r="F42" s="17"/>
      <c r="G42" s="30">
        <f t="shared" si="5"/>
        <v>1</v>
      </c>
      <c r="H42" s="30">
        <f t="shared" si="5"/>
        <v>1</v>
      </c>
      <c r="I42" s="30">
        <f t="shared" si="5"/>
        <v>1</v>
      </c>
    </row>
    <row r="43" spans="1:9" ht="19.5" thickBot="1" x14ac:dyDescent="0.35">
      <c r="A43" s="16" t="s">
        <v>11</v>
      </c>
      <c r="B43" s="17">
        <v>355</v>
      </c>
      <c r="C43" s="14" t="s">
        <v>28</v>
      </c>
      <c r="D43" s="24">
        <v>11</v>
      </c>
      <c r="E43" s="17" t="s">
        <v>48</v>
      </c>
      <c r="F43" s="17">
        <v>800</v>
      </c>
      <c r="G43" s="30">
        <f t="shared" si="5"/>
        <v>1</v>
      </c>
      <c r="H43" s="30">
        <f t="shared" si="5"/>
        <v>1</v>
      </c>
      <c r="I43" s="30">
        <f t="shared" si="5"/>
        <v>1</v>
      </c>
    </row>
    <row r="44" spans="1:9" ht="19.5" thickBot="1" x14ac:dyDescent="0.35">
      <c r="A44" s="16" t="s">
        <v>12</v>
      </c>
      <c r="B44" s="17">
        <v>355</v>
      </c>
      <c r="C44" s="14" t="s">
        <v>28</v>
      </c>
      <c r="D44" s="24">
        <v>11</v>
      </c>
      <c r="E44" s="17" t="s">
        <v>48</v>
      </c>
      <c r="F44" s="17">
        <v>870</v>
      </c>
      <c r="G44" s="30">
        <v>1</v>
      </c>
      <c r="H44" s="30">
        <v>1</v>
      </c>
      <c r="I44" s="30">
        <v>1</v>
      </c>
    </row>
    <row r="45" spans="1:9" ht="38.25" thickBot="1" x14ac:dyDescent="0.35">
      <c r="A45" s="16" t="s">
        <v>40</v>
      </c>
      <c r="B45" s="17">
        <v>355</v>
      </c>
      <c r="C45" s="22" t="s">
        <v>28</v>
      </c>
      <c r="D45" s="17">
        <v>13</v>
      </c>
      <c r="E45" s="17"/>
      <c r="F45" s="17"/>
      <c r="G45" s="30">
        <f t="shared" ref="G45:I48" si="6">SUM(G46)</f>
        <v>30</v>
      </c>
      <c r="H45" s="30">
        <f t="shared" si="6"/>
        <v>0</v>
      </c>
      <c r="I45" s="30">
        <f t="shared" si="6"/>
        <v>0</v>
      </c>
    </row>
    <row r="46" spans="1:9" ht="57" thickBot="1" x14ac:dyDescent="0.35">
      <c r="A46" s="16" t="s">
        <v>150</v>
      </c>
      <c r="B46" s="17">
        <v>355</v>
      </c>
      <c r="C46" s="22" t="s">
        <v>28</v>
      </c>
      <c r="D46" s="17">
        <v>13</v>
      </c>
      <c r="E46" s="17" t="s">
        <v>149</v>
      </c>
      <c r="F46" s="17"/>
      <c r="G46" s="30">
        <f>SUM(G48)</f>
        <v>30</v>
      </c>
      <c r="H46" s="30">
        <f>SUM(H48)</f>
        <v>0</v>
      </c>
      <c r="I46" s="30">
        <f>SUM(I48)</f>
        <v>0</v>
      </c>
    </row>
    <row r="47" spans="1:9" ht="75.75" thickBot="1" x14ac:dyDescent="0.35">
      <c r="A47" s="16" t="s">
        <v>154</v>
      </c>
      <c r="B47" s="17">
        <v>355</v>
      </c>
      <c r="C47" s="22" t="s">
        <v>28</v>
      </c>
      <c r="D47" s="17">
        <v>13</v>
      </c>
      <c r="E47" s="17" t="s">
        <v>153</v>
      </c>
      <c r="F47" s="17"/>
      <c r="G47" s="30">
        <v>0</v>
      </c>
      <c r="H47" s="30"/>
      <c r="I47" s="30"/>
    </row>
    <row r="48" spans="1:9" ht="35.25" customHeight="1" thickBot="1" x14ac:dyDescent="0.35">
      <c r="A48" s="16" t="s">
        <v>66</v>
      </c>
      <c r="B48" s="17">
        <v>355</v>
      </c>
      <c r="C48" s="22" t="s">
        <v>28</v>
      </c>
      <c r="D48" s="17">
        <v>13</v>
      </c>
      <c r="E48" s="17" t="s">
        <v>153</v>
      </c>
      <c r="F48" s="17">
        <v>200</v>
      </c>
      <c r="G48" s="30">
        <f t="shared" si="6"/>
        <v>30</v>
      </c>
      <c r="H48" s="30">
        <f t="shared" si="6"/>
        <v>0</v>
      </c>
      <c r="I48" s="30">
        <f t="shared" si="6"/>
        <v>0</v>
      </c>
    </row>
    <row r="49" spans="1:9" ht="57" thickBot="1" x14ac:dyDescent="0.35">
      <c r="A49" s="16" t="s">
        <v>7</v>
      </c>
      <c r="B49" s="17">
        <v>355</v>
      </c>
      <c r="C49" s="22" t="s">
        <v>28</v>
      </c>
      <c r="D49" s="17">
        <v>13</v>
      </c>
      <c r="E49" s="17" t="s">
        <v>153</v>
      </c>
      <c r="F49" s="17">
        <v>240</v>
      </c>
      <c r="G49" s="30">
        <v>30</v>
      </c>
      <c r="H49" s="30">
        <v>0</v>
      </c>
      <c r="I49" s="30">
        <v>0</v>
      </c>
    </row>
    <row r="50" spans="1:9" ht="19.5" thickBot="1" x14ac:dyDescent="0.35">
      <c r="A50" s="8" t="s">
        <v>39</v>
      </c>
      <c r="B50" s="9">
        <v>355</v>
      </c>
      <c r="C50" s="10" t="s">
        <v>32</v>
      </c>
      <c r="D50" s="11"/>
      <c r="E50" s="9"/>
      <c r="F50" s="9"/>
      <c r="G50" s="28">
        <f t="shared" ref="G50:I53" si="7">SUM(G51)</f>
        <v>157.9</v>
      </c>
      <c r="H50" s="28">
        <f t="shared" si="7"/>
        <v>173</v>
      </c>
      <c r="I50" s="28">
        <f t="shared" si="7"/>
        <v>179.2</v>
      </c>
    </row>
    <row r="51" spans="1:9" ht="38.25" thickBot="1" x14ac:dyDescent="0.35">
      <c r="A51" s="16" t="s">
        <v>67</v>
      </c>
      <c r="B51" s="13">
        <v>355</v>
      </c>
      <c r="C51" s="14" t="s">
        <v>32</v>
      </c>
      <c r="D51" s="15" t="s">
        <v>33</v>
      </c>
      <c r="E51" s="13"/>
      <c r="F51" s="13"/>
      <c r="G51" s="29">
        <f t="shared" si="7"/>
        <v>157.9</v>
      </c>
      <c r="H51" s="29">
        <f t="shared" si="7"/>
        <v>173</v>
      </c>
      <c r="I51" s="29">
        <f t="shared" si="7"/>
        <v>179.2</v>
      </c>
    </row>
    <row r="52" spans="1:9" ht="38.25" thickBot="1" x14ac:dyDescent="0.35">
      <c r="A52" s="16" t="s">
        <v>68</v>
      </c>
      <c r="B52" s="17">
        <v>355</v>
      </c>
      <c r="C52" s="23" t="s">
        <v>32</v>
      </c>
      <c r="D52" s="24" t="s">
        <v>33</v>
      </c>
      <c r="E52" s="17" t="s">
        <v>49</v>
      </c>
      <c r="F52" s="17"/>
      <c r="G52" s="30">
        <f t="shared" si="7"/>
        <v>157.9</v>
      </c>
      <c r="H52" s="30">
        <f t="shared" si="7"/>
        <v>173</v>
      </c>
      <c r="I52" s="30">
        <f t="shared" si="7"/>
        <v>179.2</v>
      </c>
    </row>
    <row r="53" spans="1:9" ht="75.75" thickBot="1" x14ac:dyDescent="0.35">
      <c r="A53" s="16" t="s">
        <v>69</v>
      </c>
      <c r="B53" s="17">
        <v>355</v>
      </c>
      <c r="C53" s="23" t="s">
        <v>32</v>
      </c>
      <c r="D53" s="24" t="s">
        <v>33</v>
      </c>
      <c r="E53" s="17" t="s">
        <v>50</v>
      </c>
      <c r="F53" s="17"/>
      <c r="G53" s="30">
        <f t="shared" si="7"/>
        <v>157.9</v>
      </c>
      <c r="H53" s="30">
        <f t="shared" si="7"/>
        <v>173</v>
      </c>
      <c r="I53" s="30">
        <f t="shared" si="7"/>
        <v>179.2</v>
      </c>
    </row>
    <row r="54" spans="1:9" ht="77.25" customHeight="1" thickBot="1" x14ac:dyDescent="0.35">
      <c r="A54" s="16" t="s">
        <v>118</v>
      </c>
      <c r="B54" s="17">
        <v>355</v>
      </c>
      <c r="C54" s="23" t="s">
        <v>32</v>
      </c>
      <c r="D54" s="24" t="s">
        <v>33</v>
      </c>
      <c r="E54" s="17" t="s">
        <v>51</v>
      </c>
      <c r="F54" s="17"/>
      <c r="G54" s="30">
        <f>SUM(G55+G57)</f>
        <v>157.9</v>
      </c>
      <c r="H54" s="30">
        <f>SUM(H55+H57)</f>
        <v>173</v>
      </c>
      <c r="I54" s="30">
        <f>SUM(I55+I57)</f>
        <v>179.2</v>
      </c>
    </row>
    <row r="55" spans="1:9" ht="114.75" customHeight="1" thickBot="1" x14ac:dyDescent="0.35">
      <c r="A55" s="16" t="s">
        <v>34</v>
      </c>
      <c r="B55" s="17">
        <v>355</v>
      </c>
      <c r="C55" s="23" t="s">
        <v>32</v>
      </c>
      <c r="D55" s="24" t="s">
        <v>33</v>
      </c>
      <c r="E55" s="17" t="s">
        <v>51</v>
      </c>
      <c r="F55" s="17">
        <v>100</v>
      </c>
      <c r="G55" s="30">
        <f>SUM(G56)</f>
        <v>144.1</v>
      </c>
      <c r="H55" s="30">
        <f>SUM(H56)</f>
        <v>144.1</v>
      </c>
      <c r="I55" s="30">
        <f>SUM(I56)</f>
        <v>144.1</v>
      </c>
    </row>
    <row r="56" spans="1:9" ht="57" thickBot="1" x14ac:dyDescent="0.35">
      <c r="A56" s="16" t="s">
        <v>84</v>
      </c>
      <c r="B56" s="17">
        <v>355</v>
      </c>
      <c r="C56" s="23" t="s">
        <v>32</v>
      </c>
      <c r="D56" s="24" t="s">
        <v>33</v>
      </c>
      <c r="E56" s="17" t="s">
        <v>51</v>
      </c>
      <c r="F56" s="17">
        <v>120</v>
      </c>
      <c r="G56" s="30">
        <v>144.1</v>
      </c>
      <c r="H56" s="30">
        <v>144.1</v>
      </c>
      <c r="I56" s="30">
        <v>144.1</v>
      </c>
    </row>
    <row r="57" spans="1:9" ht="37.5" customHeight="1" thickBot="1" x14ac:dyDescent="0.35">
      <c r="A57" s="16" t="s">
        <v>66</v>
      </c>
      <c r="B57" s="17">
        <v>355</v>
      </c>
      <c r="C57" s="23" t="s">
        <v>32</v>
      </c>
      <c r="D57" s="24" t="s">
        <v>33</v>
      </c>
      <c r="E57" s="17" t="s">
        <v>51</v>
      </c>
      <c r="F57" s="17">
        <v>200</v>
      </c>
      <c r="G57" s="30">
        <f>SUM(G58)</f>
        <v>13.8</v>
      </c>
      <c r="H57" s="30">
        <f t="shared" ref="H57:I57" si="8">SUM(H58)</f>
        <v>28.9</v>
      </c>
      <c r="I57" s="30">
        <f t="shared" si="8"/>
        <v>35.1</v>
      </c>
    </row>
    <row r="58" spans="1:9" ht="57" thickBot="1" x14ac:dyDescent="0.35">
      <c r="A58" s="16" t="s">
        <v>7</v>
      </c>
      <c r="B58" s="17">
        <v>353</v>
      </c>
      <c r="C58" s="23" t="s">
        <v>32</v>
      </c>
      <c r="D58" s="24" t="s">
        <v>33</v>
      </c>
      <c r="E58" s="17" t="s">
        <v>51</v>
      </c>
      <c r="F58" s="17">
        <v>240</v>
      </c>
      <c r="G58" s="30">
        <v>13.8</v>
      </c>
      <c r="H58" s="30">
        <v>28.9</v>
      </c>
      <c r="I58" s="30">
        <v>35.1</v>
      </c>
    </row>
    <row r="59" spans="1:9" ht="19.5" thickBot="1" x14ac:dyDescent="0.35">
      <c r="A59" s="8" t="s">
        <v>61</v>
      </c>
      <c r="B59" s="9">
        <v>355</v>
      </c>
      <c r="C59" s="10" t="s">
        <v>29</v>
      </c>
      <c r="D59" s="11"/>
      <c r="E59" s="9"/>
      <c r="F59" s="9"/>
      <c r="G59" s="28">
        <f>SUM(G60,G95)</f>
        <v>3914.1</v>
      </c>
      <c r="H59" s="28">
        <f t="shared" ref="H59:I59" si="9">SUM(H60)</f>
        <v>1017.9</v>
      </c>
      <c r="I59" s="28">
        <f t="shared" si="9"/>
        <v>1010</v>
      </c>
    </row>
    <row r="60" spans="1:9" ht="38.25" thickBot="1" x14ac:dyDescent="0.35">
      <c r="A60" s="25" t="s">
        <v>63</v>
      </c>
      <c r="B60" s="33">
        <v>355</v>
      </c>
      <c r="C60" s="34" t="s">
        <v>29</v>
      </c>
      <c r="D60" s="35" t="s">
        <v>62</v>
      </c>
      <c r="E60" s="33"/>
      <c r="F60" s="33"/>
      <c r="G60" s="37">
        <f>G61+G91</f>
        <v>3864.1</v>
      </c>
      <c r="H60" s="37">
        <f>H61+H91</f>
        <v>1017.9</v>
      </c>
      <c r="I60" s="37">
        <f>I61+I91</f>
        <v>1010</v>
      </c>
    </row>
    <row r="61" spans="1:9" ht="79.5" thickBot="1" x14ac:dyDescent="0.35">
      <c r="A61" s="39" t="s">
        <v>166</v>
      </c>
      <c r="B61" s="33">
        <v>355</v>
      </c>
      <c r="C61" s="75" t="s">
        <v>29</v>
      </c>
      <c r="D61" s="76" t="s">
        <v>62</v>
      </c>
      <c r="E61" s="17" t="s">
        <v>107</v>
      </c>
      <c r="F61" s="41"/>
      <c r="G61" s="30">
        <f>G62+G66+G80+G84+G73+G88+G77</f>
        <v>3864.1</v>
      </c>
      <c r="H61" s="30">
        <f>H62+H66+H80+H84+H73+H88+H77</f>
        <v>1017.9</v>
      </c>
      <c r="I61" s="30">
        <f>I62+I66+I80+I84+I73+I88+I77</f>
        <v>1010</v>
      </c>
    </row>
    <row r="62" spans="1:9" ht="63.75" thickBot="1" x14ac:dyDescent="0.35">
      <c r="A62" s="39" t="s">
        <v>155</v>
      </c>
      <c r="B62" s="33">
        <v>355</v>
      </c>
      <c r="C62" s="75" t="s">
        <v>29</v>
      </c>
      <c r="D62" s="76" t="s">
        <v>62</v>
      </c>
      <c r="E62" s="17" t="s">
        <v>108</v>
      </c>
      <c r="F62" s="41"/>
      <c r="G62" s="30">
        <f t="shared" ref="G62:I64" si="10">G63</f>
        <v>276.10000000000002</v>
      </c>
      <c r="H62" s="30">
        <f t="shared" si="10"/>
        <v>404</v>
      </c>
      <c r="I62" s="30">
        <f t="shared" si="10"/>
        <v>402</v>
      </c>
    </row>
    <row r="63" spans="1:9" ht="19.5" thickBot="1" x14ac:dyDescent="0.35">
      <c r="A63" s="39" t="s">
        <v>101</v>
      </c>
      <c r="B63" s="33">
        <v>355</v>
      </c>
      <c r="C63" s="75" t="s">
        <v>29</v>
      </c>
      <c r="D63" s="76" t="s">
        <v>62</v>
      </c>
      <c r="E63" s="17" t="s">
        <v>109</v>
      </c>
      <c r="F63" s="41"/>
      <c r="G63" s="30">
        <f t="shared" si="10"/>
        <v>276.10000000000002</v>
      </c>
      <c r="H63" s="30">
        <f t="shared" si="10"/>
        <v>404</v>
      </c>
      <c r="I63" s="30">
        <f t="shared" si="10"/>
        <v>402</v>
      </c>
    </row>
    <row r="64" spans="1:9" ht="33" thickBot="1" x14ac:dyDescent="0.35">
      <c r="A64" s="40" t="s">
        <v>66</v>
      </c>
      <c r="B64" s="33">
        <v>355</v>
      </c>
      <c r="C64" s="75" t="s">
        <v>29</v>
      </c>
      <c r="D64" s="76" t="s">
        <v>62</v>
      </c>
      <c r="E64" s="17" t="s">
        <v>109</v>
      </c>
      <c r="F64" s="41">
        <v>200</v>
      </c>
      <c r="G64" s="30">
        <f t="shared" si="10"/>
        <v>276.10000000000002</v>
      </c>
      <c r="H64" s="30">
        <f t="shared" si="10"/>
        <v>404</v>
      </c>
      <c r="I64" s="30">
        <f t="shared" si="10"/>
        <v>402</v>
      </c>
    </row>
    <row r="65" spans="1:9" ht="48.75" thickBot="1" x14ac:dyDescent="0.35">
      <c r="A65" s="40" t="s">
        <v>7</v>
      </c>
      <c r="B65" s="33">
        <v>355</v>
      </c>
      <c r="C65" s="75" t="s">
        <v>29</v>
      </c>
      <c r="D65" s="76" t="s">
        <v>62</v>
      </c>
      <c r="E65" s="17" t="s">
        <v>109</v>
      </c>
      <c r="F65" s="41">
        <v>240</v>
      </c>
      <c r="G65" s="30">
        <v>276.10000000000002</v>
      </c>
      <c r="H65" s="30">
        <v>404</v>
      </c>
      <c r="I65" s="30">
        <v>402</v>
      </c>
    </row>
    <row r="66" spans="1:9" ht="64.5" thickBot="1" x14ac:dyDescent="0.35">
      <c r="A66" s="40" t="s">
        <v>103</v>
      </c>
      <c r="B66" s="33">
        <v>355</v>
      </c>
      <c r="C66" s="75" t="s">
        <v>29</v>
      </c>
      <c r="D66" s="76" t="s">
        <v>62</v>
      </c>
      <c r="E66" s="17" t="s">
        <v>110</v>
      </c>
      <c r="F66" s="41"/>
      <c r="G66" s="30">
        <f>SUM(G67+G70)</f>
        <v>3538</v>
      </c>
      <c r="H66" s="30">
        <f>H70</f>
        <v>596</v>
      </c>
      <c r="I66" s="30">
        <f>I70</f>
        <v>598</v>
      </c>
    </row>
    <row r="67" spans="1:9" ht="64.5" thickBot="1" x14ac:dyDescent="0.35">
      <c r="A67" s="42" t="s">
        <v>141</v>
      </c>
      <c r="B67" s="33">
        <v>355</v>
      </c>
      <c r="C67" s="75" t="s">
        <v>29</v>
      </c>
      <c r="D67" s="76" t="s">
        <v>62</v>
      </c>
      <c r="E67" s="50" t="s">
        <v>142</v>
      </c>
      <c r="F67" s="41"/>
      <c r="G67" s="30">
        <f>SUM(G68)</f>
        <v>2946</v>
      </c>
      <c r="H67" s="95">
        <f t="shared" ref="H67:I67" si="11">SUM(H68)</f>
        <v>0</v>
      </c>
      <c r="I67" s="95">
        <f t="shared" si="11"/>
        <v>0</v>
      </c>
    </row>
    <row r="68" spans="1:9" ht="57" thickBot="1" x14ac:dyDescent="0.35">
      <c r="A68" s="25" t="s">
        <v>66</v>
      </c>
      <c r="B68" s="33">
        <v>355</v>
      </c>
      <c r="C68" s="75" t="s">
        <v>29</v>
      </c>
      <c r="D68" s="76" t="s">
        <v>62</v>
      </c>
      <c r="E68" s="50" t="s">
        <v>142</v>
      </c>
      <c r="F68" s="41">
        <v>200</v>
      </c>
      <c r="G68" s="30">
        <f>SUM(G69)</f>
        <v>2946</v>
      </c>
      <c r="H68" s="95">
        <f t="shared" ref="H68:I68" si="12">SUM(H69)</f>
        <v>0</v>
      </c>
      <c r="I68" s="95">
        <f t="shared" si="12"/>
        <v>0</v>
      </c>
    </row>
    <row r="69" spans="1:9" ht="57" thickBot="1" x14ac:dyDescent="0.35">
      <c r="A69" s="25" t="s">
        <v>7</v>
      </c>
      <c r="B69" s="33">
        <v>355</v>
      </c>
      <c r="C69" s="75" t="s">
        <v>29</v>
      </c>
      <c r="D69" s="76" t="s">
        <v>62</v>
      </c>
      <c r="E69" s="50" t="s">
        <v>142</v>
      </c>
      <c r="F69" s="41">
        <v>240</v>
      </c>
      <c r="G69" s="30">
        <v>2946</v>
      </c>
      <c r="H69" s="95">
        <v>0</v>
      </c>
      <c r="I69" s="95">
        <v>0</v>
      </c>
    </row>
    <row r="70" spans="1:9" ht="19.5" thickBot="1" x14ac:dyDescent="0.35">
      <c r="A70" s="39" t="s">
        <v>101</v>
      </c>
      <c r="B70" s="33">
        <v>355</v>
      </c>
      <c r="C70" s="75" t="s">
        <v>29</v>
      </c>
      <c r="D70" s="76" t="s">
        <v>62</v>
      </c>
      <c r="E70" s="17" t="s">
        <v>111</v>
      </c>
      <c r="F70" s="41"/>
      <c r="G70" s="30">
        <f>G71</f>
        <v>592</v>
      </c>
      <c r="H70" s="30">
        <f t="shared" ref="H70:I71" si="13">H71</f>
        <v>596</v>
      </c>
      <c r="I70" s="30">
        <f t="shared" si="13"/>
        <v>598</v>
      </c>
    </row>
    <row r="71" spans="1:9" ht="33" thickBot="1" x14ac:dyDescent="0.35">
      <c r="A71" s="40" t="s">
        <v>66</v>
      </c>
      <c r="B71" s="33">
        <v>355</v>
      </c>
      <c r="C71" s="75" t="s">
        <v>29</v>
      </c>
      <c r="D71" s="76" t="s">
        <v>62</v>
      </c>
      <c r="E71" s="17" t="s">
        <v>111</v>
      </c>
      <c r="F71" s="41">
        <v>200</v>
      </c>
      <c r="G71" s="30">
        <f>G72</f>
        <v>592</v>
      </c>
      <c r="H71" s="30">
        <f t="shared" si="13"/>
        <v>596</v>
      </c>
      <c r="I71" s="30">
        <f t="shared" si="13"/>
        <v>598</v>
      </c>
    </row>
    <row r="72" spans="1:9" ht="48.75" thickBot="1" x14ac:dyDescent="0.35">
      <c r="A72" s="40" t="s">
        <v>7</v>
      </c>
      <c r="B72" s="33">
        <v>355</v>
      </c>
      <c r="C72" s="75" t="s">
        <v>29</v>
      </c>
      <c r="D72" s="76" t="s">
        <v>62</v>
      </c>
      <c r="E72" s="17" t="s">
        <v>111</v>
      </c>
      <c r="F72" s="41">
        <v>240</v>
      </c>
      <c r="G72" s="30">
        <v>592</v>
      </c>
      <c r="H72" s="30">
        <v>596</v>
      </c>
      <c r="I72" s="30">
        <v>598</v>
      </c>
    </row>
    <row r="73" spans="1:9" ht="48.75" thickBot="1" x14ac:dyDescent="0.35">
      <c r="A73" s="40" t="s">
        <v>104</v>
      </c>
      <c r="B73" s="33">
        <v>355</v>
      </c>
      <c r="C73" s="75" t="s">
        <v>29</v>
      </c>
      <c r="D73" s="76" t="s">
        <v>62</v>
      </c>
      <c r="E73" s="17" t="s">
        <v>112</v>
      </c>
      <c r="F73" s="41"/>
      <c r="G73" s="30">
        <f>SUM(G74)</f>
        <v>0</v>
      </c>
      <c r="H73" s="30">
        <f t="shared" ref="H73:I75" si="14">SUM(H74)</f>
        <v>0</v>
      </c>
      <c r="I73" s="30">
        <f t="shared" si="14"/>
        <v>0</v>
      </c>
    </row>
    <row r="74" spans="1:9" ht="19.5" thickBot="1" x14ac:dyDescent="0.35">
      <c r="A74" s="39" t="s">
        <v>101</v>
      </c>
      <c r="B74" s="33">
        <v>355</v>
      </c>
      <c r="C74" s="75" t="s">
        <v>29</v>
      </c>
      <c r="D74" s="76" t="s">
        <v>62</v>
      </c>
      <c r="E74" s="17" t="s">
        <v>113</v>
      </c>
      <c r="F74" s="41"/>
      <c r="G74" s="30">
        <f>SUM(G75)</f>
        <v>0</v>
      </c>
      <c r="H74" s="30">
        <f t="shared" si="14"/>
        <v>0</v>
      </c>
      <c r="I74" s="30">
        <f t="shared" si="14"/>
        <v>0</v>
      </c>
    </row>
    <row r="75" spans="1:9" ht="33" thickBot="1" x14ac:dyDescent="0.35">
      <c r="A75" s="40" t="s">
        <v>66</v>
      </c>
      <c r="B75" s="33">
        <v>355</v>
      </c>
      <c r="C75" s="75" t="s">
        <v>29</v>
      </c>
      <c r="D75" s="76" t="s">
        <v>62</v>
      </c>
      <c r="E75" s="17" t="s">
        <v>113</v>
      </c>
      <c r="F75" s="41">
        <v>200</v>
      </c>
      <c r="G75" s="30">
        <f>SUM(G76)</f>
        <v>0</v>
      </c>
      <c r="H75" s="30">
        <f t="shared" si="14"/>
        <v>0</v>
      </c>
      <c r="I75" s="30">
        <f t="shared" si="14"/>
        <v>0</v>
      </c>
    </row>
    <row r="76" spans="1:9" ht="48.75" thickBot="1" x14ac:dyDescent="0.35">
      <c r="A76" s="40" t="s">
        <v>7</v>
      </c>
      <c r="B76" s="33">
        <v>355</v>
      </c>
      <c r="C76" s="75" t="s">
        <v>29</v>
      </c>
      <c r="D76" s="76" t="s">
        <v>62</v>
      </c>
      <c r="E76" s="17" t="s">
        <v>113</v>
      </c>
      <c r="F76" s="41">
        <v>240</v>
      </c>
      <c r="G76" s="30">
        <v>0</v>
      </c>
      <c r="H76" s="30">
        <v>0</v>
      </c>
      <c r="I76" s="30">
        <v>0</v>
      </c>
    </row>
    <row r="77" spans="1:9" ht="77.25" customHeight="1" thickBot="1" x14ac:dyDescent="0.35">
      <c r="A77" s="40" t="s">
        <v>156</v>
      </c>
      <c r="B77" s="33">
        <v>355</v>
      </c>
      <c r="C77" s="75" t="s">
        <v>29</v>
      </c>
      <c r="D77" s="76" t="s">
        <v>62</v>
      </c>
      <c r="E77" s="17" t="s">
        <v>131</v>
      </c>
      <c r="F77" s="41"/>
      <c r="G77" s="30">
        <f>SUM(G78)</f>
        <v>50</v>
      </c>
      <c r="H77" s="30">
        <f t="shared" ref="H77:I77" si="15">SUM(H78)</f>
        <v>17.899999999999999</v>
      </c>
      <c r="I77" s="30">
        <f t="shared" si="15"/>
        <v>10</v>
      </c>
    </row>
    <row r="78" spans="1:9" ht="33" thickBot="1" x14ac:dyDescent="0.35">
      <c r="A78" s="40" t="s">
        <v>66</v>
      </c>
      <c r="B78" s="33">
        <v>355</v>
      </c>
      <c r="C78" s="75" t="s">
        <v>29</v>
      </c>
      <c r="D78" s="76" t="s">
        <v>62</v>
      </c>
      <c r="E78" s="17" t="s">
        <v>131</v>
      </c>
      <c r="F78" s="41">
        <v>200</v>
      </c>
      <c r="G78" s="30">
        <f>SUM(G79)</f>
        <v>50</v>
      </c>
      <c r="H78" s="30">
        <f t="shared" ref="H78:I78" si="16">SUM(H79)</f>
        <v>17.899999999999999</v>
      </c>
      <c r="I78" s="30">
        <f t="shared" si="16"/>
        <v>10</v>
      </c>
    </row>
    <row r="79" spans="1:9" ht="48.75" thickBot="1" x14ac:dyDescent="0.35">
      <c r="A79" s="40" t="s">
        <v>7</v>
      </c>
      <c r="B79" s="33">
        <v>355</v>
      </c>
      <c r="C79" s="75" t="s">
        <v>29</v>
      </c>
      <c r="D79" s="76" t="s">
        <v>62</v>
      </c>
      <c r="E79" s="17" t="s">
        <v>131</v>
      </c>
      <c r="F79" s="41">
        <v>240</v>
      </c>
      <c r="G79" s="30">
        <v>50</v>
      </c>
      <c r="H79" s="30">
        <v>17.899999999999999</v>
      </c>
      <c r="I79" s="30">
        <v>10</v>
      </c>
    </row>
    <row r="80" spans="1:9" ht="48.75" hidden="1" thickBot="1" x14ac:dyDescent="0.35">
      <c r="A80" s="40" t="s">
        <v>105</v>
      </c>
      <c r="B80" s="33">
        <v>355</v>
      </c>
      <c r="C80" s="75" t="s">
        <v>29</v>
      </c>
      <c r="D80" s="76" t="s">
        <v>62</v>
      </c>
      <c r="E80" s="17" t="s">
        <v>114</v>
      </c>
      <c r="F80" s="41"/>
      <c r="G80" s="30">
        <f>SUM(G81)</f>
        <v>0</v>
      </c>
      <c r="H80" s="30">
        <f t="shared" ref="H80:I82" si="17">SUM(H81)</f>
        <v>0</v>
      </c>
      <c r="I80" s="30">
        <f t="shared" si="17"/>
        <v>0</v>
      </c>
    </row>
    <row r="81" spans="1:9" ht="19.5" hidden="1" thickBot="1" x14ac:dyDescent="0.35">
      <c r="A81" s="39" t="s">
        <v>101</v>
      </c>
      <c r="B81" s="33">
        <v>355</v>
      </c>
      <c r="C81" s="75" t="s">
        <v>29</v>
      </c>
      <c r="D81" s="76" t="s">
        <v>62</v>
      </c>
      <c r="E81" s="17" t="s">
        <v>115</v>
      </c>
      <c r="F81" s="41"/>
      <c r="G81" s="30">
        <f>SUM(G82)</f>
        <v>0</v>
      </c>
      <c r="H81" s="30">
        <f t="shared" si="17"/>
        <v>0</v>
      </c>
      <c r="I81" s="30">
        <f t="shared" si="17"/>
        <v>0</v>
      </c>
    </row>
    <row r="82" spans="1:9" ht="33" hidden="1" thickBot="1" x14ac:dyDescent="0.35">
      <c r="A82" s="40" t="s">
        <v>66</v>
      </c>
      <c r="B82" s="33">
        <v>355</v>
      </c>
      <c r="C82" s="75" t="s">
        <v>29</v>
      </c>
      <c r="D82" s="76" t="s">
        <v>62</v>
      </c>
      <c r="E82" s="17" t="s">
        <v>115</v>
      </c>
      <c r="F82" s="41">
        <v>200</v>
      </c>
      <c r="G82" s="30">
        <f>SUM(G83)</f>
        <v>0</v>
      </c>
      <c r="H82" s="30">
        <f t="shared" si="17"/>
        <v>0</v>
      </c>
      <c r="I82" s="30">
        <f t="shared" si="17"/>
        <v>0</v>
      </c>
    </row>
    <row r="83" spans="1:9" ht="48.75" hidden="1" thickBot="1" x14ac:dyDescent="0.35">
      <c r="A83" s="40" t="s">
        <v>7</v>
      </c>
      <c r="B83" s="33">
        <v>355</v>
      </c>
      <c r="C83" s="75" t="s">
        <v>29</v>
      </c>
      <c r="D83" s="76" t="s">
        <v>62</v>
      </c>
      <c r="E83" s="17" t="s">
        <v>115</v>
      </c>
      <c r="F83" s="41">
        <v>240</v>
      </c>
      <c r="G83" s="30">
        <v>0</v>
      </c>
      <c r="H83" s="30">
        <v>0</v>
      </c>
      <c r="I83" s="30">
        <v>0</v>
      </c>
    </row>
    <row r="84" spans="1:9" ht="48.75" hidden="1" thickBot="1" x14ac:dyDescent="0.35">
      <c r="A84" s="40" t="s">
        <v>106</v>
      </c>
      <c r="B84" s="33">
        <v>355</v>
      </c>
      <c r="C84" s="75" t="s">
        <v>29</v>
      </c>
      <c r="D84" s="76" t="s">
        <v>62</v>
      </c>
      <c r="E84" s="17" t="s">
        <v>116</v>
      </c>
      <c r="F84" s="41"/>
      <c r="G84" s="30">
        <f>SUM(G85)</f>
        <v>0</v>
      </c>
      <c r="H84" s="30">
        <f t="shared" ref="H84:I85" si="18">SUM(H85)</f>
        <v>0</v>
      </c>
      <c r="I84" s="30">
        <f t="shared" si="18"/>
        <v>0</v>
      </c>
    </row>
    <row r="85" spans="1:9" ht="19.5" hidden="1" thickBot="1" x14ac:dyDescent="0.35">
      <c r="A85" s="39" t="s">
        <v>101</v>
      </c>
      <c r="B85" s="33">
        <v>355</v>
      </c>
      <c r="C85" s="75" t="s">
        <v>29</v>
      </c>
      <c r="D85" s="76" t="s">
        <v>62</v>
      </c>
      <c r="E85" s="17" t="s">
        <v>117</v>
      </c>
      <c r="F85" s="41"/>
      <c r="G85" s="30">
        <f>SUM(G86)</f>
        <v>0</v>
      </c>
      <c r="H85" s="30">
        <f t="shared" si="18"/>
        <v>0</v>
      </c>
      <c r="I85" s="30">
        <f t="shared" si="18"/>
        <v>0</v>
      </c>
    </row>
    <row r="86" spans="1:9" ht="33" hidden="1" thickBot="1" x14ac:dyDescent="0.35">
      <c r="A86" s="40" t="s">
        <v>66</v>
      </c>
      <c r="B86" s="33">
        <v>355</v>
      </c>
      <c r="C86" s="75" t="s">
        <v>29</v>
      </c>
      <c r="D86" s="76" t="s">
        <v>62</v>
      </c>
      <c r="E86" s="17" t="s">
        <v>117</v>
      </c>
      <c r="F86" s="41">
        <v>200</v>
      </c>
      <c r="G86" s="30">
        <f>SUM(G87)</f>
        <v>0</v>
      </c>
      <c r="H86" s="30">
        <f>SUM(H87)</f>
        <v>0</v>
      </c>
      <c r="I86" s="30">
        <f>SUM(I87)</f>
        <v>0</v>
      </c>
    </row>
    <row r="87" spans="1:9" ht="48.75" hidden="1" thickBot="1" x14ac:dyDescent="0.35">
      <c r="A87" s="40" t="s">
        <v>7</v>
      </c>
      <c r="B87" s="33">
        <v>355</v>
      </c>
      <c r="C87" s="75" t="s">
        <v>29</v>
      </c>
      <c r="D87" s="76" t="s">
        <v>62</v>
      </c>
      <c r="E87" s="17" t="s">
        <v>117</v>
      </c>
      <c r="F87" s="41">
        <v>240</v>
      </c>
      <c r="G87" s="30">
        <v>0</v>
      </c>
      <c r="H87" s="30">
        <v>0</v>
      </c>
      <c r="I87" s="30">
        <v>0</v>
      </c>
    </row>
    <row r="88" spans="1:9" ht="65.25" hidden="1" customHeight="1" thickBot="1" x14ac:dyDescent="0.35">
      <c r="A88" s="42" t="s">
        <v>141</v>
      </c>
      <c r="B88" s="36">
        <v>355</v>
      </c>
      <c r="C88" s="75" t="s">
        <v>29</v>
      </c>
      <c r="D88" s="76" t="s">
        <v>62</v>
      </c>
      <c r="E88" s="51" t="s">
        <v>142</v>
      </c>
      <c r="F88" s="36"/>
      <c r="G88" s="37"/>
      <c r="H88" s="37">
        <f t="shared" ref="H88:I88" si="19">H89</f>
        <v>0</v>
      </c>
      <c r="I88" s="37">
        <f t="shared" si="19"/>
        <v>0</v>
      </c>
    </row>
    <row r="89" spans="1:9" ht="39" hidden="1" customHeight="1" thickBot="1" x14ac:dyDescent="0.35">
      <c r="A89" s="25" t="s">
        <v>66</v>
      </c>
      <c r="B89" s="36">
        <v>355</v>
      </c>
      <c r="C89" s="75" t="s">
        <v>29</v>
      </c>
      <c r="D89" s="76" t="s">
        <v>62</v>
      </c>
      <c r="E89" s="51" t="s">
        <v>142</v>
      </c>
      <c r="F89" s="36">
        <v>200</v>
      </c>
      <c r="G89" s="37"/>
      <c r="H89" s="37">
        <f t="shared" ref="H89:I89" si="20">SUM(H90)</f>
        <v>0</v>
      </c>
      <c r="I89" s="37">
        <f t="shared" si="20"/>
        <v>0</v>
      </c>
    </row>
    <row r="90" spans="1:9" ht="57" hidden="1" thickBot="1" x14ac:dyDescent="0.35">
      <c r="A90" s="25" t="s">
        <v>7</v>
      </c>
      <c r="B90" s="36">
        <v>355</v>
      </c>
      <c r="C90" s="75" t="s">
        <v>29</v>
      </c>
      <c r="D90" s="76" t="s">
        <v>62</v>
      </c>
      <c r="E90" s="86" t="s">
        <v>142</v>
      </c>
      <c r="F90" s="36">
        <v>240</v>
      </c>
      <c r="G90" s="37"/>
      <c r="H90" s="37">
        <v>0</v>
      </c>
      <c r="I90" s="37">
        <v>0</v>
      </c>
    </row>
    <row r="91" spans="1:9" ht="38.25" hidden="1" thickBot="1" x14ac:dyDescent="0.35">
      <c r="A91" s="45" t="s">
        <v>133</v>
      </c>
      <c r="B91" s="44">
        <v>355</v>
      </c>
      <c r="C91" s="75" t="s">
        <v>29</v>
      </c>
      <c r="D91" s="78" t="s">
        <v>62</v>
      </c>
      <c r="E91" s="87" t="s">
        <v>134</v>
      </c>
      <c r="F91" s="71"/>
      <c r="G91" s="61">
        <f>G92</f>
        <v>0</v>
      </c>
      <c r="H91" s="61">
        <f t="shared" ref="H91:I93" si="21">H92</f>
        <v>0</v>
      </c>
      <c r="I91" s="46">
        <f t="shared" si="21"/>
        <v>0</v>
      </c>
    </row>
    <row r="92" spans="1:9" ht="57.75" hidden="1" customHeight="1" thickBot="1" x14ac:dyDescent="0.35">
      <c r="A92" s="53" t="s">
        <v>132</v>
      </c>
      <c r="B92" s="57">
        <v>355</v>
      </c>
      <c r="C92" s="90" t="s">
        <v>29</v>
      </c>
      <c r="D92" s="79" t="s">
        <v>62</v>
      </c>
      <c r="E92" s="88" t="s">
        <v>135</v>
      </c>
      <c r="F92" s="80"/>
      <c r="G92" s="49">
        <f>G93</f>
        <v>0</v>
      </c>
      <c r="H92" s="48">
        <f t="shared" si="21"/>
        <v>0</v>
      </c>
      <c r="I92" s="49">
        <f t="shared" si="21"/>
        <v>0</v>
      </c>
    </row>
    <row r="93" spans="1:9" ht="48.75" hidden="1" customHeight="1" thickBot="1" x14ac:dyDescent="0.35">
      <c r="A93" s="54" t="s">
        <v>66</v>
      </c>
      <c r="B93" s="50">
        <v>355</v>
      </c>
      <c r="C93" s="90" t="s">
        <v>29</v>
      </c>
      <c r="D93" s="91" t="s">
        <v>62</v>
      </c>
      <c r="E93" s="88" t="s">
        <v>135</v>
      </c>
      <c r="F93" s="81">
        <v>200</v>
      </c>
      <c r="G93" s="37">
        <f>G94</f>
        <v>0</v>
      </c>
      <c r="H93" s="52">
        <f t="shared" si="21"/>
        <v>0</v>
      </c>
      <c r="I93" s="46">
        <f t="shared" si="21"/>
        <v>0</v>
      </c>
    </row>
    <row r="94" spans="1:9" ht="56.25" hidden="1" x14ac:dyDescent="0.3">
      <c r="A94" s="60" t="s">
        <v>7</v>
      </c>
      <c r="B94" s="57">
        <v>355</v>
      </c>
      <c r="C94" s="90" t="s">
        <v>29</v>
      </c>
      <c r="D94" s="91" t="s">
        <v>62</v>
      </c>
      <c r="E94" s="88" t="s">
        <v>135</v>
      </c>
      <c r="F94" s="82">
        <v>240</v>
      </c>
      <c r="G94" s="62">
        <v>0</v>
      </c>
      <c r="H94" s="62">
        <v>0</v>
      </c>
      <c r="I94" s="62">
        <v>0</v>
      </c>
    </row>
    <row r="95" spans="1:9" ht="54" customHeight="1" x14ac:dyDescent="0.3">
      <c r="A95" s="67" t="s">
        <v>150</v>
      </c>
      <c r="B95" s="72">
        <v>355</v>
      </c>
      <c r="C95" s="77" t="s">
        <v>29</v>
      </c>
      <c r="D95" s="79" t="s">
        <v>148</v>
      </c>
      <c r="E95" s="88" t="s">
        <v>149</v>
      </c>
      <c r="F95" s="83"/>
      <c r="G95" s="68">
        <f>SUM(G96)</f>
        <v>50</v>
      </c>
      <c r="H95" s="73"/>
      <c r="I95" s="73"/>
    </row>
    <row r="96" spans="1:9" ht="37.5" x14ac:dyDescent="0.3">
      <c r="A96" s="67" t="s">
        <v>151</v>
      </c>
      <c r="B96" s="64">
        <v>355</v>
      </c>
      <c r="C96" s="77" t="s">
        <v>29</v>
      </c>
      <c r="D96" s="79" t="s">
        <v>148</v>
      </c>
      <c r="E96" s="88" t="s">
        <v>152</v>
      </c>
      <c r="F96" s="84"/>
      <c r="G96" s="68">
        <f>SUM(G97)</f>
        <v>50</v>
      </c>
      <c r="H96" s="68"/>
      <c r="I96" s="68"/>
    </row>
    <row r="97" spans="1:9" ht="56.25" x14ac:dyDescent="0.3">
      <c r="A97" s="53" t="s">
        <v>66</v>
      </c>
      <c r="B97" s="69">
        <v>355</v>
      </c>
      <c r="C97" s="92" t="s">
        <v>29</v>
      </c>
      <c r="D97" s="89" t="s">
        <v>148</v>
      </c>
      <c r="E97" s="88" t="s">
        <v>152</v>
      </c>
      <c r="F97" s="84">
        <v>200</v>
      </c>
      <c r="G97" s="70">
        <f>SUM(G98)</f>
        <v>50</v>
      </c>
      <c r="H97" s="74"/>
      <c r="I97" s="74"/>
    </row>
    <row r="98" spans="1:9" ht="56.25" x14ac:dyDescent="0.3">
      <c r="A98" s="60" t="s">
        <v>7</v>
      </c>
      <c r="B98" s="65">
        <v>355</v>
      </c>
      <c r="C98" s="93" t="s">
        <v>29</v>
      </c>
      <c r="D98" s="94" t="s">
        <v>148</v>
      </c>
      <c r="E98" s="88" t="s">
        <v>152</v>
      </c>
      <c r="F98" s="85">
        <v>240</v>
      </c>
      <c r="G98" s="66">
        <v>50</v>
      </c>
      <c r="H98" s="66"/>
      <c r="I98" s="66"/>
    </row>
    <row r="99" spans="1:9" ht="19.5" thickBot="1" x14ac:dyDescent="0.35">
      <c r="A99" s="55" t="s">
        <v>13</v>
      </c>
      <c r="B99" s="63">
        <v>355</v>
      </c>
      <c r="C99" s="10" t="s">
        <v>30</v>
      </c>
      <c r="D99" s="11"/>
      <c r="E99" s="63"/>
      <c r="F99" s="63"/>
      <c r="G99" s="28">
        <f>SUM(G104+G121+G100)</f>
        <v>1110</v>
      </c>
      <c r="H99" s="28">
        <f>SUM(H104+H121+H100)</f>
        <v>1002.9</v>
      </c>
      <c r="I99" s="47">
        <f>SUM(I104+I121+I100)</f>
        <v>1060.7</v>
      </c>
    </row>
    <row r="100" spans="1:9" ht="94.5" hidden="1" thickBot="1" x14ac:dyDescent="0.35">
      <c r="A100" s="56" t="s">
        <v>119</v>
      </c>
      <c r="B100" s="22">
        <v>355</v>
      </c>
      <c r="C100" s="23" t="s">
        <v>30</v>
      </c>
      <c r="D100" s="24" t="s">
        <v>28</v>
      </c>
      <c r="E100" s="17" t="s">
        <v>120</v>
      </c>
      <c r="F100" s="9"/>
      <c r="G100" s="30">
        <v>0</v>
      </c>
      <c r="H100" s="30">
        <v>0</v>
      </c>
      <c r="I100" s="30">
        <v>0</v>
      </c>
    </row>
    <row r="101" spans="1:9" ht="38.25" hidden="1" thickBot="1" x14ac:dyDescent="0.35">
      <c r="A101" s="16" t="s">
        <v>121</v>
      </c>
      <c r="B101" s="17">
        <v>355</v>
      </c>
      <c r="C101" s="23" t="s">
        <v>30</v>
      </c>
      <c r="D101" s="24" t="s">
        <v>28</v>
      </c>
      <c r="E101" s="17" t="s">
        <v>122</v>
      </c>
      <c r="F101" s="9"/>
      <c r="G101" s="30">
        <v>0</v>
      </c>
      <c r="H101" s="30">
        <v>0</v>
      </c>
      <c r="I101" s="30">
        <v>0</v>
      </c>
    </row>
    <row r="102" spans="1:9" ht="57" hidden="1" thickBot="1" x14ac:dyDescent="0.35">
      <c r="A102" s="16" t="s">
        <v>66</v>
      </c>
      <c r="B102" s="17">
        <v>355</v>
      </c>
      <c r="C102" s="23" t="s">
        <v>30</v>
      </c>
      <c r="D102" s="24" t="s">
        <v>28</v>
      </c>
      <c r="E102" s="17" t="s">
        <v>122</v>
      </c>
      <c r="F102" s="17">
        <v>200</v>
      </c>
      <c r="G102" s="30">
        <v>0</v>
      </c>
      <c r="H102" s="30">
        <v>0</v>
      </c>
      <c r="I102" s="30">
        <v>0</v>
      </c>
    </row>
    <row r="103" spans="1:9" ht="57" hidden="1" thickBot="1" x14ac:dyDescent="0.35">
      <c r="A103" s="16" t="s">
        <v>7</v>
      </c>
      <c r="B103" s="17">
        <v>355</v>
      </c>
      <c r="C103" s="23" t="s">
        <v>30</v>
      </c>
      <c r="D103" s="24" t="s">
        <v>28</v>
      </c>
      <c r="E103" s="17" t="s">
        <v>122</v>
      </c>
      <c r="F103" s="17">
        <v>240</v>
      </c>
      <c r="G103" s="30">
        <v>0</v>
      </c>
      <c r="H103" s="30">
        <v>0</v>
      </c>
      <c r="I103" s="30">
        <v>0</v>
      </c>
    </row>
    <row r="104" spans="1:9" ht="19.5" thickBot="1" x14ac:dyDescent="0.35">
      <c r="A104" s="16" t="s">
        <v>91</v>
      </c>
      <c r="B104" s="17">
        <v>355</v>
      </c>
      <c r="C104" s="23" t="s">
        <v>30</v>
      </c>
      <c r="D104" s="24" t="s">
        <v>32</v>
      </c>
      <c r="E104" s="17"/>
      <c r="F104" s="17"/>
      <c r="G104" s="30">
        <f>G105+G117</f>
        <v>205</v>
      </c>
      <c r="H104" s="30">
        <f>H105+H117</f>
        <v>105</v>
      </c>
      <c r="I104" s="30">
        <f>I105+I117</f>
        <v>155</v>
      </c>
    </row>
    <row r="105" spans="1:9" ht="80.25" hidden="1" customHeight="1" thickBot="1" x14ac:dyDescent="0.35">
      <c r="A105" s="16" t="s">
        <v>123</v>
      </c>
      <c r="B105" s="17">
        <v>355</v>
      </c>
      <c r="C105" s="23" t="s">
        <v>30</v>
      </c>
      <c r="D105" s="24" t="s">
        <v>32</v>
      </c>
      <c r="E105" s="17" t="s">
        <v>125</v>
      </c>
      <c r="F105" s="17"/>
      <c r="G105" s="30">
        <f>G106+G113+G110</f>
        <v>0</v>
      </c>
      <c r="H105" s="30">
        <f t="shared" ref="H105:I105" si="22">H106+H113</f>
        <v>0</v>
      </c>
      <c r="I105" s="30">
        <f t="shared" si="22"/>
        <v>0</v>
      </c>
    </row>
    <row r="106" spans="1:9" ht="75.75" hidden="1" thickBot="1" x14ac:dyDescent="0.35">
      <c r="A106" s="16" t="s">
        <v>127</v>
      </c>
      <c r="B106" s="17">
        <v>355</v>
      </c>
      <c r="C106" s="23" t="s">
        <v>30</v>
      </c>
      <c r="D106" s="24" t="s">
        <v>32</v>
      </c>
      <c r="E106" s="17" t="s">
        <v>126</v>
      </c>
      <c r="F106" s="17"/>
      <c r="G106" s="30">
        <v>0</v>
      </c>
      <c r="H106" s="30">
        <v>0</v>
      </c>
      <c r="I106" s="30">
        <v>0</v>
      </c>
    </row>
    <row r="107" spans="1:9" ht="19.5" hidden="1" thickBot="1" x14ac:dyDescent="0.35">
      <c r="A107" s="16" t="s">
        <v>128</v>
      </c>
      <c r="B107" s="17">
        <v>355</v>
      </c>
      <c r="C107" s="23" t="s">
        <v>30</v>
      </c>
      <c r="D107" s="24" t="s">
        <v>32</v>
      </c>
      <c r="E107" s="17" t="s">
        <v>124</v>
      </c>
      <c r="F107" s="17"/>
      <c r="G107" s="30">
        <f>SUM(G108)</f>
        <v>0</v>
      </c>
      <c r="H107" s="30">
        <f t="shared" ref="H107:I107" si="23">SUM(H108)</f>
        <v>0</v>
      </c>
      <c r="I107" s="30">
        <f t="shared" si="23"/>
        <v>0</v>
      </c>
    </row>
    <row r="108" spans="1:9" ht="37.5" hidden="1" customHeight="1" thickBot="1" x14ac:dyDescent="0.35">
      <c r="A108" s="16" t="s">
        <v>66</v>
      </c>
      <c r="B108" s="17">
        <v>355</v>
      </c>
      <c r="C108" s="23" t="s">
        <v>30</v>
      </c>
      <c r="D108" s="24" t="s">
        <v>32</v>
      </c>
      <c r="E108" s="17" t="s">
        <v>124</v>
      </c>
      <c r="F108" s="17">
        <v>200</v>
      </c>
      <c r="G108" s="30">
        <v>0</v>
      </c>
      <c r="H108" s="30">
        <v>0</v>
      </c>
      <c r="I108" s="30">
        <v>0</v>
      </c>
    </row>
    <row r="109" spans="1:9" ht="57" hidden="1" thickBot="1" x14ac:dyDescent="0.35">
      <c r="A109" s="16" t="s">
        <v>7</v>
      </c>
      <c r="B109" s="17">
        <v>355</v>
      </c>
      <c r="C109" s="23" t="s">
        <v>30</v>
      </c>
      <c r="D109" s="24" t="s">
        <v>32</v>
      </c>
      <c r="E109" s="17" t="s">
        <v>124</v>
      </c>
      <c r="F109" s="17">
        <v>240</v>
      </c>
      <c r="G109" s="30">
        <v>0</v>
      </c>
      <c r="H109" s="30">
        <v>0</v>
      </c>
      <c r="I109" s="30">
        <v>0</v>
      </c>
    </row>
    <row r="110" spans="1:9" ht="38.25" hidden="1" thickBot="1" x14ac:dyDescent="0.35">
      <c r="A110" s="58" t="s">
        <v>145</v>
      </c>
      <c r="B110" s="17">
        <v>355</v>
      </c>
      <c r="C110" s="23" t="s">
        <v>30</v>
      </c>
      <c r="D110" s="24" t="s">
        <v>32</v>
      </c>
      <c r="E110" s="17" t="s">
        <v>144</v>
      </c>
      <c r="F110" s="17"/>
      <c r="G110" s="30">
        <f>SUM(G111)</f>
        <v>0</v>
      </c>
      <c r="H110" s="30"/>
      <c r="I110" s="30"/>
    </row>
    <row r="111" spans="1:9" ht="40.5" hidden="1" customHeight="1" thickBot="1" x14ac:dyDescent="0.35">
      <c r="A111" s="16" t="s">
        <v>66</v>
      </c>
      <c r="B111" s="17">
        <v>355</v>
      </c>
      <c r="C111" s="23" t="s">
        <v>30</v>
      </c>
      <c r="D111" s="24" t="s">
        <v>32</v>
      </c>
      <c r="E111" s="17" t="s">
        <v>144</v>
      </c>
      <c r="F111" s="17">
        <v>200</v>
      </c>
      <c r="G111" s="30">
        <f>SUM(G112)</f>
        <v>0</v>
      </c>
      <c r="H111" s="30"/>
      <c r="I111" s="30"/>
    </row>
    <row r="112" spans="1:9" ht="57" hidden="1" thickBot="1" x14ac:dyDescent="0.35">
      <c r="A112" s="16" t="s">
        <v>7</v>
      </c>
      <c r="B112" s="17">
        <v>355</v>
      </c>
      <c r="C112" s="23" t="s">
        <v>30</v>
      </c>
      <c r="D112" s="24" t="s">
        <v>32</v>
      </c>
      <c r="E112" s="17" t="s">
        <v>144</v>
      </c>
      <c r="F112" s="17">
        <v>240</v>
      </c>
      <c r="G112" s="30">
        <v>0</v>
      </c>
      <c r="H112" s="30"/>
      <c r="I112" s="30"/>
    </row>
    <row r="113" spans="1:9" ht="78" hidden="1" customHeight="1" thickBot="1" x14ac:dyDescent="0.35">
      <c r="A113" s="16" t="s">
        <v>129</v>
      </c>
      <c r="B113" s="17">
        <v>355</v>
      </c>
      <c r="C113" s="23" t="s">
        <v>30</v>
      </c>
      <c r="D113" s="24" t="s">
        <v>32</v>
      </c>
      <c r="E113" s="17" t="s">
        <v>130</v>
      </c>
      <c r="F113" s="17"/>
      <c r="G113" s="30">
        <v>0</v>
      </c>
      <c r="H113" s="30">
        <v>0</v>
      </c>
      <c r="I113" s="30">
        <v>0</v>
      </c>
    </row>
    <row r="114" spans="1:9" ht="19.5" hidden="1" thickBot="1" x14ac:dyDescent="0.35">
      <c r="A114" s="16" t="s">
        <v>128</v>
      </c>
      <c r="B114" s="17">
        <v>355</v>
      </c>
      <c r="C114" s="23" t="s">
        <v>30</v>
      </c>
      <c r="D114" s="24" t="s">
        <v>32</v>
      </c>
      <c r="E114" s="17" t="s">
        <v>130</v>
      </c>
      <c r="F114" s="17"/>
      <c r="G114" s="30">
        <v>0</v>
      </c>
      <c r="H114" s="30">
        <v>0</v>
      </c>
      <c r="I114" s="30">
        <v>0</v>
      </c>
    </row>
    <row r="115" spans="1:9" ht="57" hidden="1" thickBot="1" x14ac:dyDescent="0.35">
      <c r="A115" s="16" t="s">
        <v>66</v>
      </c>
      <c r="B115" s="17">
        <v>355</v>
      </c>
      <c r="C115" s="23" t="s">
        <v>30</v>
      </c>
      <c r="D115" s="24" t="s">
        <v>32</v>
      </c>
      <c r="E115" s="17" t="s">
        <v>130</v>
      </c>
      <c r="F115" s="17">
        <v>200</v>
      </c>
      <c r="G115" s="30">
        <v>0</v>
      </c>
      <c r="H115" s="30">
        <v>0</v>
      </c>
      <c r="I115" s="30">
        <v>0</v>
      </c>
    </row>
    <row r="116" spans="1:9" ht="57" hidden="1" thickBot="1" x14ac:dyDescent="0.35">
      <c r="A116" s="16" t="s">
        <v>7</v>
      </c>
      <c r="B116" s="17">
        <v>355</v>
      </c>
      <c r="C116" s="23" t="s">
        <v>30</v>
      </c>
      <c r="D116" s="24" t="s">
        <v>32</v>
      </c>
      <c r="E116" s="17" t="s">
        <v>130</v>
      </c>
      <c r="F116" s="17">
        <v>240</v>
      </c>
      <c r="G116" s="30">
        <v>0</v>
      </c>
      <c r="H116" s="30">
        <v>0</v>
      </c>
      <c r="I116" s="30">
        <v>0</v>
      </c>
    </row>
    <row r="117" spans="1:9" ht="19.5" thickBot="1" x14ac:dyDescent="0.35">
      <c r="A117" s="16" t="s">
        <v>93</v>
      </c>
      <c r="B117" s="17">
        <v>355</v>
      </c>
      <c r="C117" s="23" t="s">
        <v>30</v>
      </c>
      <c r="D117" s="24" t="s">
        <v>32</v>
      </c>
      <c r="E117" s="17" t="s">
        <v>92</v>
      </c>
      <c r="F117" s="17"/>
      <c r="G117" s="30">
        <f t="shared" ref="G117:I119" si="24">SUM(G118)</f>
        <v>205</v>
      </c>
      <c r="H117" s="30">
        <f t="shared" si="24"/>
        <v>105</v>
      </c>
      <c r="I117" s="30">
        <f t="shared" si="24"/>
        <v>155</v>
      </c>
    </row>
    <row r="118" spans="1:9" ht="57" thickBot="1" x14ac:dyDescent="0.35">
      <c r="A118" s="16" t="s">
        <v>94</v>
      </c>
      <c r="B118" s="17">
        <v>355</v>
      </c>
      <c r="C118" s="23" t="s">
        <v>30</v>
      </c>
      <c r="D118" s="24" t="s">
        <v>32</v>
      </c>
      <c r="E118" s="17" t="s">
        <v>95</v>
      </c>
      <c r="F118" s="17"/>
      <c r="G118" s="30">
        <f t="shared" si="24"/>
        <v>205</v>
      </c>
      <c r="H118" s="30">
        <f t="shared" si="24"/>
        <v>105</v>
      </c>
      <c r="I118" s="30">
        <f t="shared" si="24"/>
        <v>155</v>
      </c>
    </row>
    <row r="119" spans="1:9" ht="40.5" customHeight="1" thickBot="1" x14ac:dyDescent="0.35">
      <c r="A119" s="16" t="s">
        <v>66</v>
      </c>
      <c r="B119" s="17">
        <v>355</v>
      </c>
      <c r="C119" s="23" t="s">
        <v>30</v>
      </c>
      <c r="D119" s="24" t="s">
        <v>32</v>
      </c>
      <c r="E119" s="17" t="s">
        <v>95</v>
      </c>
      <c r="F119" s="17">
        <v>200</v>
      </c>
      <c r="G119" s="30">
        <f t="shared" si="24"/>
        <v>205</v>
      </c>
      <c r="H119" s="30">
        <f t="shared" si="24"/>
        <v>105</v>
      </c>
      <c r="I119" s="30">
        <f t="shared" si="24"/>
        <v>155</v>
      </c>
    </row>
    <row r="120" spans="1:9" ht="57" thickBot="1" x14ac:dyDescent="0.35">
      <c r="A120" s="16" t="s">
        <v>7</v>
      </c>
      <c r="B120" s="17">
        <v>355</v>
      </c>
      <c r="C120" s="23" t="s">
        <v>30</v>
      </c>
      <c r="D120" s="24" t="s">
        <v>32</v>
      </c>
      <c r="E120" s="17" t="s">
        <v>95</v>
      </c>
      <c r="F120" s="17">
        <v>240</v>
      </c>
      <c r="G120" s="32">
        <v>205</v>
      </c>
      <c r="H120" s="30">
        <v>105</v>
      </c>
      <c r="I120" s="30">
        <v>155</v>
      </c>
    </row>
    <row r="121" spans="1:9" ht="19.5" thickBot="1" x14ac:dyDescent="0.35">
      <c r="A121" s="12" t="s">
        <v>14</v>
      </c>
      <c r="B121" s="13">
        <v>355</v>
      </c>
      <c r="C121" s="23" t="s">
        <v>30</v>
      </c>
      <c r="D121" s="24" t="s">
        <v>33</v>
      </c>
      <c r="E121" s="17"/>
      <c r="F121" s="17"/>
      <c r="G121" s="30">
        <f>G122+G135+G127</f>
        <v>905</v>
      </c>
      <c r="H121" s="30">
        <f t="shared" ref="H121:I121" si="25">H122+H135+H127</f>
        <v>897.9</v>
      </c>
      <c r="I121" s="30">
        <f t="shared" si="25"/>
        <v>905.7</v>
      </c>
    </row>
    <row r="122" spans="1:9" ht="48.75" thickBot="1" x14ac:dyDescent="0.35">
      <c r="A122" s="38" t="s">
        <v>143</v>
      </c>
      <c r="B122" s="13">
        <v>355</v>
      </c>
      <c r="C122" s="23" t="s">
        <v>30</v>
      </c>
      <c r="D122" s="24" t="s">
        <v>33</v>
      </c>
      <c r="E122" s="17" t="s">
        <v>102</v>
      </c>
      <c r="F122" s="41"/>
      <c r="G122" s="96">
        <f>SUM(G123)</f>
        <v>80</v>
      </c>
      <c r="H122" s="96">
        <f t="shared" ref="H122:I124" si="26">SUM(H123)</f>
        <v>80</v>
      </c>
      <c r="I122" s="96">
        <f t="shared" si="26"/>
        <v>0</v>
      </c>
    </row>
    <row r="123" spans="1:9" ht="33" thickBot="1" x14ac:dyDescent="0.35">
      <c r="A123" s="38" t="s">
        <v>100</v>
      </c>
      <c r="B123" s="13">
        <v>355</v>
      </c>
      <c r="C123" s="23" t="s">
        <v>30</v>
      </c>
      <c r="D123" s="24" t="s">
        <v>33</v>
      </c>
      <c r="E123" s="17" t="s">
        <v>159</v>
      </c>
      <c r="F123" s="41"/>
      <c r="G123" s="96">
        <f>SUM(G124)</f>
        <v>80</v>
      </c>
      <c r="H123" s="96">
        <f t="shared" si="26"/>
        <v>80</v>
      </c>
      <c r="I123" s="96">
        <f t="shared" si="26"/>
        <v>0</v>
      </c>
    </row>
    <row r="124" spans="1:9" ht="19.5" thickBot="1" x14ac:dyDescent="0.35">
      <c r="A124" s="39" t="s">
        <v>101</v>
      </c>
      <c r="B124" s="13">
        <v>355</v>
      </c>
      <c r="C124" s="23" t="s">
        <v>30</v>
      </c>
      <c r="D124" s="24" t="s">
        <v>33</v>
      </c>
      <c r="E124" s="17" t="s">
        <v>158</v>
      </c>
      <c r="F124" s="41"/>
      <c r="G124" s="96">
        <f>SUM(G125)</f>
        <v>80</v>
      </c>
      <c r="H124" s="96">
        <f t="shared" si="26"/>
        <v>80</v>
      </c>
      <c r="I124" s="96">
        <f t="shared" si="26"/>
        <v>0</v>
      </c>
    </row>
    <row r="125" spans="1:9" ht="33" thickBot="1" x14ac:dyDescent="0.35">
      <c r="A125" s="40" t="s">
        <v>66</v>
      </c>
      <c r="B125" s="13">
        <v>355</v>
      </c>
      <c r="C125" s="23" t="s">
        <v>30</v>
      </c>
      <c r="D125" s="24" t="s">
        <v>33</v>
      </c>
      <c r="E125" s="17" t="s">
        <v>158</v>
      </c>
      <c r="F125" s="41">
        <v>200</v>
      </c>
      <c r="G125" s="96">
        <f>SUM(G126)</f>
        <v>80</v>
      </c>
      <c r="H125" s="96">
        <f>SUM(H126)</f>
        <v>80</v>
      </c>
      <c r="I125" s="96">
        <f>SUM(I126)</f>
        <v>0</v>
      </c>
    </row>
    <row r="126" spans="1:9" ht="48.75" thickBot="1" x14ac:dyDescent="0.35">
      <c r="A126" s="40" t="s">
        <v>7</v>
      </c>
      <c r="B126" s="13">
        <v>355</v>
      </c>
      <c r="C126" s="23" t="s">
        <v>30</v>
      </c>
      <c r="D126" s="24" t="s">
        <v>33</v>
      </c>
      <c r="E126" s="17" t="s">
        <v>158</v>
      </c>
      <c r="F126" s="41">
        <v>240</v>
      </c>
      <c r="G126" s="96">
        <v>80</v>
      </c>
      <c r="H126" s="96">
        <v>80</v>
      </c>
      <c r="I126" s="96">
        <v>0</v>
      </c>
    </row>
    <row r="127" spans="1:9" ht="48.75" hidden="1" thickBot="1" x14ac:dyDescent="0.35">
      <c r="A127" s="40" t="s">
        <v>139</v>
      </c>
      <c r="B127" s="17">
        <v>355</v>
      </c>
      <c r="C127" s="23" t="s">
        <v>30</v>
      </c>
      <c r="D127" s="24" t="s">
        <v>33</v>
      </c>
      <c r="E127" s="41" t="s">
        <v>136</v>
      </c>
      <c r="F127" s="41"/>
      <c r="G127" s="96">
        <f>SUM(G128)</f>
        <v>0</v>
      </c>
      <c r="H127" s="96">
        <f t="shared" ref="H127:I127" si="27">SUM(H128)</f>
        <v>0</v>
      </c>
      <c r="I127" s="96">
        <f t="shared" si="27"/>
        <v>0</v>
      </c>
    </row>
    <row r="128" spans="1:9" ht="33" hidden="1" thickBot="1" x14ac:dyDescent="0.35">
      <c r="A128" s="40" t="s">
        <v>140</v>
      </c>
      <c r="B128" s="17">
        <v>355</v>
      </c>
      <c r="C128" s="23" t="s">
        <v>30</v>
      </c>
      <c r="D128" s="24" t="s">
        <v>33</v>
      </c>
      <c r="E128" s="41" t="s">
        <v>137</v>
      </c>
      <c r="F128" s="41"/>
      <c r="G128" s="97">
        <f>G129+G132</f>
        <v>0</v>
      </c>
      <c r="H128" s="97">
        <f t="shared" ref="H128:I128" si="28">SUM(H129)</f>
        <v>0</v>
      </c>
      <c r="I128" s="97">
        <f t="shared" si="28"/>
        <v>0</v>
      </c>
    </row>
    <row r="129" spans="1:9" ht="19.5" hidden="1" thickBot="1" x14ac:dyDescent="0.35">
      <c r="A129" s="40" t="s">
        <v>128</v>
      </c>
      <c r="B129" s="17">
        <v>355</v>
      </c>
      <c r="C129" s="23" t="s">
        <v>30</v>
      </c>
      <c r="D129" s="24" t="s">
        <v>33</v>
      </c>
      <c r="E129" s="41" t="s">
        <v>138</v>
      </c>
      <c r="F129" s="41"/>
      <c r="G129" s="97">
        <f>G130</f>
        <v>0</v>
      </c>
      <c r="H129" s="97">
        <f t="shared" ref="H129:I129" si="29">SUM(H130)</f>
        <v>0</v>
      </c>
      <c r="I129" s="97">
        <f t="shared" si="29"/>
        <v>0</v>
      </c>
    </row>
    <row r="130" spans="1:9" ht="33" hidden="1" thickBot="1" x14ac:dyDescent="0.35">
      <c r="A130" s="40" t="s">
        <v>66</v>
      </c>
      <c r="B130" s="17">
        <v>355</v>
      </c>
      <c r="C130" s="23" t="s">
        <v>30</v>
      </c>
      <c r="D130" s="24" t="s">
        <v>33</v>
      </c>
      <c r="E130" s="41" t="s">
        <v>138</v>
      </c>
      <c r="F130" s="41">
        <v>200</v>
      </c>
      <c r="G130" s="97">
        <f>SUM(G131)</f>
        <v>0</v>
      </c>
      <c r="H130" s="97">
        <f t="shared" ref="H130:I130" si="30">SUM(H131)</f>
        <v>0</v>
      </c>
      <c r="I130" s="97">
        <f t="shared" si="30"/>
        <v>0</v>
      </c>
    </row>
    <row r="131" spans="1:9" ht="48.75" hidden="1" thickBot="1" x14ac:dyDescent="0.35">
      <c r="A131" s="40" t="s">
        <v>7</v>
      </c>
      <c r="B131" s="17">
        <v>355</v>
      </c>
      <c r="C131" s="23" t="s">
        <v>30</v>
      </c>
      <c r="D131" s="24" t="s">
        <v>33</v>
      </c>
      <c r="E131" s="41" t="s">
        <v>138</v>
      </c>
      <c r="F131" s="41">
        <v>240</v>
      </c>
      <c r="G131" s="97">
        <v>0</v>
      </c>
      <c r="H131" s="97">
        <v>0</v>
      </c>
      <c r="I131" s="97">
        <v>0</v>
      </c>
    </row>
    <row r="132" spans="1:9" ht="48.75" hidden="1" thickBot="1" x14ac:dyDescent="0.35">
      <c r="A132" s="59" t="s">
        <v>147</v>
      </c>
      <c r="B132" s="17">
        <v>355</v>
      </c>
      <c r="C132" s="23" t="s">
        <v>30</v>
      </c>
      <c r="D132" s="24" t="s">
        <v>33</v>
      </c>
      <c r="E132" s="41" t="s">
        <v>146</v>
      </c>
      <c r="F132" s="41"/>
      <c r="G132" s="98">
        <v>0</v>
      </c>
      <c r="H132" s="97"/>
      <c r="I132" s="97"/>
    </row>
    <row r="133" spans="1:9" ht="33" hidden="1" thickBot="1" x14ac:dyDescent="0.35">
      <c r="A133" s="40" t="s">
        <v>66</v>
      </c>
      <c r="B133" s="17">
        <v>355</v>
      </c>
      <c r="C133" s="23" t="s">
        <v>30</v>
      </c>
      <c r="D133" s="24" t="s">
        <v>33</v>
      </c>
      <c r="E133" s="41" t="s">
        <v>146</v>
      </c>
      <c r="F133" s="41">
        <v>200</v>
      </c>
      <c r="G133" s="97">
        <v>0</v>
      </c>
      <c r="H133" s="97"/>
      <c r="I133" s="97"/>
    </row>
    <row r="134" spans="1:9" ht="48.75" hidden="1" thickBot="1" x14ac:dyDescent="0.35">
      <c r="A134" s="40" t="s">
        <v>7</v>
      </c>
      <c r="B134" s="17">
        <v>355</v>
      </c>
      <c r="C134" s="23" t="s">
        <v>30</v>
      </c>
      <c r="D134" s="24" t="s">
        <v>33</v>
      </c>
      <c r="E134" s="41" t="s">
        <v>146</v>
      </c>
      <c r="F134" s="41">
        <v>240</v>
      </c>
      <c r="G134" s="97">
        <v>0</v>
      </c>
      <c r="H134" s="97"/>
      <c r="I134" s="97"/>
    </row>
    <row r="135" spans="1:9" ht="19.5" thickBot="1" x14ac:dyDescent="0.35">
      <c r="A135" s="16" t="s">
        <v>15</v>
      </c>
      <c r="B135" s="17">
        <v>355</v>
      </c>
      <c r="C135" s="23" t="s">
        <v>30</v>
      </c>
      <c r="D135" s="24" t="s">
        <v>33</v>
      </c>
      <c r="E135" s="17" t="s">
        <v>52</v>
      </c>
      <c r="F135" s="17"/>
      <c r="G135" s="30">
        <f>SUM(G136+G139)</f>
        <v>825</v>
      </c>
      <c r="H135" s="30">
        <f>SUM(H136+H139)</f>
        <v>817.9</v>
      </c>
      <c r="I135" s="43">
        <f>SUM(I136+I139)</f>
        <v>905.7</v>
      </c>
    </row>
    <row r="136" spans="1:9" ht="19.5" thickBot="1" x14ac:dyDescent="0.35">
      <c r="A136" s="16" t="s">
        <v>72</v>
      </c>
      <c r="B136" s="17">
        <v>355</v>
      </c>
      <c r="C136" s="23" t="s">
        <v>30</v>
      </c>
      <c r="D136" s="24" t="s">
        <v>33</v>
      </c>
      <c r="E136" s="17" t="s">
        <v>53</v>
      </c>
      <c r="F136" s="17"/>
      <c r="G136" s="30">
        <f t="shared" ref="G136:I137" si="31">SUM(G137)</f>
        <v>419.3</v>
      </c>
      <c r="H136" s="30">
        <f t="shared" si="31"/>
        <v>337.5</v>
      </c>
      <c r="I136" s="43">
        <f t="shared" si="31"/>
        <v>394.4</v>
      </c>
    </row>
    <row r="137" spans="1:9" ht="41.25" customHeight="1" thickBot="1" x14ac:dyDescent="0.35">
      <c r="A137" s="16" t="s">
        <v>66</v>
      </c>
      <c r="B137" s="17">
        <v>355</v>
      </c>
      <c r="C137" s="23" t="s">
        <v>30</v>
      </c>
      <c r="D137" s="24" t="s">
        <v>33</v>
      </c>
      <c r="E137" s="17" t="s">
        <v>53</v>
      </c>
      <c r="F137" s="17">
        <v>200</v>
      </c>
      <c r="G137" s="30">
        <f>SUM(G138)</f>
        <v>419.3</v>
      </c>
      <c r="H137" s="30">
        <f t="shared" si="31"/>
        <v>337.5</v>
      </c>
      <c r="I137" s="30">
        <f t="shared" si="31"/>
        <v>394.4</v>
      </c>
    </row>
    <row r="138" spans="1:9" ht="57" thickBot="1" x14ac:dyDescent="0.35">
      <c r="A138" s="16" t="s">
        <v>7</v>
      </c>
      <c r="B138" s="17">
        <v>355</v>
      </c>
      <c r="C138" s="23" t="s">
        <v>30</v>
      </c>
      <c r="D138" s="24" t="s">
        <v>33</v>
      </c>
      <c r="E138" s="17" t="s">
        <v>53</v>
      </c>
      <c r="F138" s="17">
        <v>240</v>
      </c>
      <c r="G138" s="30">
        <v>419.3</v>
      </c>
      <c r="H138" s="30">
        <v>337.5</v>
      </c>
      <c r="I138" s="30">
        <v>394.4</v>
      </c>
    </row>
    <row r="139" spans="1:9" ht="38.25" thickBot="1" x14ac:dyDescent="0.35">
      <c r="A139" s="16" t="s">
        <v>16</v>
      </c>
      <c r="B139" s="17">
        <v>355</v>
      </c>
      <c r="C139" s="23" t="s">
        <v>30</v>
      </c>
      <c r="D139" s="24" t="s">
        <v>33</v>
      </c>
      <c r="E139" s="17" t="s">
        <v>54</v>
      </c>
      <c r="F139" s="17"/>
      <c r="G139" s="30">
        <f t="shared" ref="G139:G140" si="32">SUM(G140)</f>
        <v>405.7</v>
      </c>
      <c r="H139" s="30">
        <f t="shared" ref="H139:I139" si="33">SUM(H140)</f>
        <v>480.4</v>
      </c>
      <c r="I139" s="43">
        <f t="shared" si="33"/>
        <v>511.3</v>
      </c>
    </row>
    <row r="140" spans="1:9" ht="35.25" customHeight="1" thickBot="1" x14ac:dyDescent="0.35">
      <c r="A140" s="16" t="s">
        <v>66</v>
      </c>
      <c r="B140" s="17">
        <v>355</v>
      </c>
      <c r="C140" s="23" t="s">
        <v>30</v>
      </c>
      <c r="D140" s="24" t="s">
        <v>33</v>
      </c>
      <c r="E140" s="17" t="s">
        <v>54</v>
      </c>
      <c r="F140" s="17">
        <v>200</v>
      </c>
      <c r="G140" s="30">
        <f t="shared" si="32"/>
        <v>405.7</v>
      </c>
      <c r="H140" s="30">
        <f>SUM(H141)</f>
        <v>480.4</v>
      </c>
      <c r="I140" s="30">
        <f>SUM(I141)</f>
        <v>511.3</v>
      </c>
    </row>
    <row r="141" spans="1:9" ht="53.25" customHeight="1" thickBot="1" x14ac:dyDescent="0.35">
      <c r="A141" s="16" t="s">
        <v>7</v>
      </c>
      <c r="B141" s="17">
        <v>355</v>
      </c>
      <c r="C141" s="23" t="s">
        <v>30</v>
      </c>
      <c r="D141" s="24" t="s">
        <v>33</v>
      </c>
      <c r="E141" s="17" t="s">
        <v>54</v>
      </c>
      <c r="F141" s="17">
        <v>240</v>
      </c>
      <c r="G141" s="30">
        <v>405.7</v>
      </c>
      <c r="H141" s="30">
        <v>480.4</v>
      </c>
      <c r="I141" s="30">
        <v>511.3</v>
      </c>
    </row>
    <row r="142" spans="1:9" ht="19.5" hidden="1" thickBot="1" x14ac:dyDescent="0.35">
      <c r="A142" s="8" t="s">
        <v>17</v>
      </c>
      <c r="B142" s="9">
        <v>353</v>
      </c>
      <c r="C142" s="10" t="s">
        <v>31</v>
      </c>
      <c r="D142" s="11"/>
      <c r="E142" s="9"/>
      <c r="F142" s="9"/>
      <c r="G142" s="28">
        <f t="shared" ref="G142:I146" si="34">SUM(G143)</f>
        <v>0</v>
      </c>
      <c r="H142" s="28">
        <f t="shared" si="34"/>
        <v>0</v>
      </c>
      <c r="I142" s="28">
        <f t="shared" si="34"/>
        <v>0</v>
      </c>
    </row>
    <row r="143" spans="1:9" ht="19.5" hidden="1" thickBot="1" x14ac:dyDescent="0.35">
      <c r="A143" s="12" t="s">
        <v>73</v>
      </c>
      <c r="B143" s="13">
        <v>353</v>
      </c>
      <c r="C143" s="14" t="s">
        <v>31</v>
      </c>
      <c r="D143" s="15" t="s">
        <v>28</v>
      </c>
      <c r="E143" s="13"/>
      <c r="F143" s="13"/>
      <c r="G143" s="29">
        <f t="shared" si="34"/>
        <v>0</v>
      </c>
      <c r="H143" s="29">
        <f t="shared" si="34"/>
        <v>0</v>
      </c>
      <c r="I143" s="29">
        <f t="shared" si="34"/>
        <v>0</v>
      </c>
    </row>
    <row r="144" spans="1:9" ht="57" hidden="1" thickBot="1" x14ac:dyDescent="0.35">
      <c r="A144" s="16" t="s">
        <v>70</v>
      </c>
      <c r="B144" s="17">
        <v>353</v>
      </c>
      <c r="C144" s="23" t="s">
        <v>31</v>
      </c>
      <c r="D144" s="24" t="s">
        <v>28</v>
      </c>
      <c r="E144" s="17" t="s">
        <v>55</v>
      </c>
      <c r="F144" s="17"/>
      <c r="G144" s="30">
        <f t="shared" si="34"/>
        <v>0</v>
      </c>
      <c r="H144" s="30">
        <f t="shared" si="34"/>
        <v>0</v>
      </c>
      <c r="I144" s="30">
        <f t="shared" si="34"/>
        <v>0</v>
      </c>
    </row>
    <row r="145" spans="1:9" ht="38.25" hidden="1" thickBot="1" x14ac:dyDescent="0.35">
      <c r="A145" s="16" t="s">
        <v>71</v>
      </c>
      <c r="B145" s="17">
        <v>353</v>
      </c>
      <c r="C145" s="23" t="s">
        <v>31</v>
      </c>
      <c r="D145" s="24" t="s">
        <v>28</v>
      </c>
      <c r="E145" s="17" t="s">
        <v>56</v>
      </c>
      <c r="F145" s="17"/>
      <c r="G145" s="30">
        <f t="shared" si="34"/>
        <v>0</v>
      </c>
      <c r="H145" s="30">
        <f t="shared" si="34"/>
        <v>0</v>
      </c>
      <c r="I145" s="30">
        <f t="shared" si="34"/>
        <v>0</v>
      </c>
    </row>
    <row r="146" spans="1:9" ht="19.5" hidden="1" thickBot="1" x14ac:dyDescent="0.35">
      <c r="A146" s="16" t="s">
        <v>18</v>
      </c>
      <c r="B146" s="17">
        <v>353</v>
      </c>
      <c r="C146" s="23" t="s">
        <v>31</v>
      </c>
      <c r="D146" s="24" t="s">
        <v>28</v>
      </c>
      <c r="E146" s="17" t="s">
        <v>56</v>
      </c>
      <c r="F146" s="17">
        <v>500</v>
      </c>
      <c r="G146" s="30">
        <f t="shared" si="34"/>
        <v>0</v>
      </c>
      <c r="H146" s="30">
        <f t="shared" si="34"/>
        <v>0</v>
      </c>
      <c r="I146" s="30">
        <f t="shared" si="34"/>
        <v>0</v>
      </c>
    </row>
    <row r="147" spans="1:9" ht="19.5" hidden="1" thickBot="1" x14ac:dyDescent="0.35">
      <c r="A147" s="16" t="s">
        <v>19</v>
      </c>
      <c r="B147" s="17">
        <v>353</v>
      </c>
      <c r="C147" s="23" t="s">
        <v>31</v>
      </c>
      <c r="D147" s="24" t="s">
        <v>28</v>
      </c>
      <c r="E147" s="17" t="s">
        <v>56</v>
      </c>
      <c r="F147" s="17">
        <v>540</v>
      </c>
      <c r="G147" s="30">
        <v>0</v>
      </c>
      <c r="H147" s="30">
        <v>0</v>
      </c>
      <c r="I147" s="30">
        <v>0</v>
      </c>
    </row>
    <row r="148" spans="1:9" ht="19.5" thickBot="1" x14ac:dyDescent="0.35">
      <c r="A148" s="8" t="s">
        <v>20</v>
      </c>
      <c r="B148" s="9">
        <v>355</v>
      </c>
      <c r="C148" s="10">
        <v>10</v>
      </c>
      <c r="D148" s="11"/>
      <c r="E148" s="9"/>
      <c r="F148" s="9"/>
      <c r="G148" s="28">
        <f>SUM(G150)</f>
        <v>97.7</v>
      </c>
      <c r="H148" s="28">
        <f>SUM(H150)</f>
        <v>97.7</v>
      </c>
      <c r="I148" s="28">
        <f>SUM(I150)</f>
        <v>97.7</v>
      </c>
    </row>
    <row r="149" spans="1:9" ht="19.5" thickBot="1" x14ac:dyDescent="0.35">
      <c r="A149" s="16" t="s">
        <v>21</v>
      </c>
      <c r="B149" s="17">
        <v>355</v>
      </c>
      <c r="C149" s="23">
        <v>10</v>
      </c>
      <c r="D149" s="24" t="s">
        <v>28</v>
      </c>
      <c r="E149" s="17"/>
      <c r="F149" s="17"/>
      <c r="G149" s="30">
        <f t="shared" ref="G149:I152" si="35">SUM(G150)</f>
        <v>97.7</v>
      </c>
      <c r="H149" s="30">
        <f t="shared" si="35"/>
        <v>97.7</v>
      </c>
      <c r="I149" s="30">
        <f t="shared" si="35"/>
        <v>97.7</v>
      </c>
    </row>
    <row r="150" spans="1:9" ht="19.5" thickBot="1" x14ac:dyDescent="0.35">
      <c r="A150" s="16" t="s">
        <v>22</v>
      </c>
      <c r="B150" s="17">
        <v>355</v>
      </c>
      <c r="C150" s="23">
        <v>10</v>
      </c>
      <c r="D150" s="24" t="s">
        <v>28</v>
      </c>
      <c r="E150" s="17" t="s">
        <v>59</v>
      </c>
      <c r="F150" s="17"/>
      <c r="G150" s="30">
        <f t="shared" si="35"/>
        <v>97.7</v>
      </c>
      <c r="H150" s="30">
        <f t="shared" si="35"/>
        <v>97.7</v>
      </c>
      <c r="I150" s="30">
        <f t="shared" si="35"/>
        <v>97.7</v>
      </c>
    </row>
    <row r="151" spans="1:9" ht="38.25" thickBot="1" x14ac:dyDescent="0.35">
      <c r="A151" s="16" t="s">
        <v>74</v>
      </c>
      <c r="B151" s="17">
        <v>355</v>
      </c>
      <c r="C151" s="23">
        <v>10</v>
      </c>
      <c r="D151" s="24" t="s">
        <v>28</v>
      </c>
      <c r="E151" s="17" t="s">
        <v>60</v>
      </c>
      <c r="F151" s="17"/>
      <c r="G151" s="30">
        <f t="shared" si="35"/>
        <v>97.7</v>
      </c>
      <c r="H151" s="30">
        <f t="shared" si="35"/>
        <v>97.7</v>
      </c>
      <c r="I151" s="30">
        <f t="shared" si="35"/>
        <v>97.7</v>
      </c>
    </row>
    <row r="152" spans="1:9" ht="38.25" thickBot="1" x14ac:dyDescent="0.35">
      <c r="A152" s="16" t="s">
        <v>23</v>
      </c>
      <c r="B152" s="17">
        <v>355</v>
      </c>
      <c r="C152" s="23">
        <v>10</v>
      </c>
      <c r="D152" s="24" t="s">
        <v>28</v>
      </c>
      <c r="E152" s="17" t="s">
        <v>60</v>
      </c>
      <c r="F152" s="17">
        <v>300</v>
      </c>
      <c r="G152" s="30">
        <f t="shared" si="35"/>
        <v>97.7</v>
      </c>
      <c r="H152" s="30">
        <f t="shared" si="35"/>
        <v>97.7</v>
      </c>
      <c r="I152" s="30">
        <f t="shared" si="35"/>
        <v>97.7</v>
      </c>
    </row>
    <row r="153" spans="1:9" ht="36.75" customHeight="1" thickBot="1" x14ac:dyDescent="0.35">
      <c r="A153" s="16" t="s">
        <v>24</v>
      </c>
      <c r="B153" s="17">
        <v>355</v>
      </c>
      <c r="C153" s="23">
        <v>10</v>
      </c>
      <c r="D153" s="24" t="s">
        <v>28</v>
      </c>
      <c r="E153" s="17" t="s">
        <v>60</v>
      </c>
      <c r="F153" s="17">
        <v>310</v>
      </c>
      <c r="G153" s="30">
        <v>97.7</v>
      </c>
      <c r="H153" s="30">
        <v>97.7</v>
      </c>
      <c r="I153" s="30">
        <v>97.7</v>
      </c>
    </row>
    <row r="154" spans="1:9" ht="19.5" hidden="1" thickBot="1" x14ac:dyDescent="0.35">
      <c r="A154" s="8" t="s">
        <v>25</v>
      </c>
      <c r="B154" s="9">
        <v>353</v>
      </c>
      <c r="C154" s="10">
        <v>11</v>
      </c>
      <c r="D154" s="11"/>
      <c r="E154" s="9"/>
      <c r="F154" s="9"/>
      <c r="G154" s="28">
        <f t="shared" ref="G154:I158" si="36">SUM(G155)</f>
        <v>0</v>
      </c>
      <c r="H154" s="28">
        <f t="shared" si="36"/>
        <v>0</v>
      </c>
      <c r="I154" s="28">
        <f t="shared" si="36"/>
        <v>0</v>
      </c>
    </row>
    <row r="155" spans="1:9" ht="19.5" hidden="1" thickBot="1" x14ac:dyDescent="0.35">
      <c r="A155" s="12" t="s">
        <v>26</v>
      </c>
      <c r="B155" s="13">
        <v>353</v>
      </c>
      <c r="C155" s="14">
        <v>11</v>
      </c>
      <c r="D155" s="15" t="s">
        <v>32</v>
      </c>
      <c r="E155" s="13"/>
      <c r="F155" s="13"/>
      <c r="G155" s="29">
        <f t="shared" si="36"/>
        <v>0</v>
      </c>
      <c r="H155" s="29">
        <f t="shared" si="36"/>
        <v>0</v>
      </c>
      <c r="I155" s="29">
        <f t="shared" si="36"/>
        <v>0</v>
      </c>
    </row>
    <row r="156" spans="1:9" ht="57" hidden="1" thickBot="1" x14ac:dyDescent="0.35">
      <c r="A156" s="16" t="s">
        <v>70</v>
      </c>
      <c r="B156" s="17">
        <v>353</v>
      </c>
      <c r="C156" s="23">
        <v>11</v>
      </c>
      <c r="D156" s="24" t="s">
        <v>32</v>
      </c>
      <c r="E156" s="17" t="s">
        <v>55</v>
      </c>
      <c r="F156" s="17"/>
      <c r="G156" s="30">
        <f t="shared" si="36"/>
        <v>0</v>
      </c>
      <c r="H156" s="30">
        <f t="shared" si="36"/>
        <v>0</v>
      </c>
      <c r="I156" s="30">
        <f t="shared" si="36"/>
        <v>0</v>
      </c>
    </row>
    <row r="157" spans="1:9" ht="38.25" hidden="1" thickBot="1" x14ac:dyDescent="0.35">
      <c r="A157" s="16" t="s">
        <v>75</v>
      </c>
      <c r="B157" s="17">
        <v>353</v>
      </c>
      <c r="C157" s="23">
        <v>11</v>
      </c>
      <c r="D157" s="24" t="s">
        <v>32</v>
      </c>
      <c r="E157" s="17" t="s">
        <v>56</v>
      </c>
      <c r="F157" s="17"/>
      <c r="G157" s="30">
        <f t="shared" si="36"/>
        <v>0</v>
      </c>
      <c r="H157" s="30">
        <f t="shared" si="36"/>
        <v>0</v>
      </c>
      <c r="I157" s="30">
        <f t="shared" si="36"/>
        <v>0</v>
      </c>
    </row>
    <row r="158" spans="1:9" ht="19.5" hidden="1" thickBot="1" x14ac:dyDescent="0.35">
      <c r="A158" s="16" t="s">
        <v>18</v>
      </c>
      <c r="B158" s="17">
        <v>353</v>
      </c>
      <c r="C158" s="23">
        <v>11</v>
      </c>
      <c r="D158" s="24" t="s">
        <v>32</v>
      </c>
      <c r="E158" s="17" t="s">
        <v>56</v>
      </c>
      <c r="F158" s="17">
        <v>500</v>
      </c>
      <c r="G158" s="30">
        <f t="shared" si="36"/>
        <v>0</v>
      </c>
      <c r="H158" s="30">
        <f t="shared" si="36"/>
        <v>0</v>
      </c>
      <c r="I158" s="30">
        <f t="shared" si="36"/>
        <v>0</v>
      </c>
    </row>
    <row r="159" spans="1:9" ht="19.5" hidden="1" thickBot="1" x14ac:dyDescent="0.35">
      <c r="A159" s="16" t="s">
        <v>19</v>
      </c>
      <c r="B159" s="17">
        <v>353</v>
      </c>
      <c r="C159" s="23">
        <v>11</v>
      </c>
      <c r="D159" s="24" t="s">
        <v>32</v>
      </c>
      <c r="E159" s="17" t="s">
        <v>56</v>
      </c>
      <c r="F159" s="17">
        <v>540</v>
      </c>
      <c r="G159" s="30">
        <v>0</v>
      </c>
      <c r="H159" s="30">
        <v>0</v>
      </c>
      <c r="I159" s="30">
        <v>0</v>
      </c>
    </row>
    <row r="160" spans="1:9" ht="38.25" thickBot="1" x14ac:dyDescent="0.35">
      <c r="A160" s="8" t="s">
        <v>98</v>
      </c>
      <c r="B160" s="9">
        <v>375</v>
      </c>
      <c r="C160" s="23"/>
      <c r="D160" s="24"/>
      <c r="E160" s="17"/>
      <c r="F160" s="17"/>
      <c r="G160" s="30">
        <f>SUM(G161)</f>
        <v>1249.2</v>
      </c>
      <c r="H160" s="30">
        <f>SUM(H161)</f>
        <v>1249.2</v>
      </c>
      <c r="I160" s="30">
        <f>SUM(I161)</f>
        <v>1249.2</v>
      </c>
    </row>
    <row r="161" spans="1:9" ht="19.5" thickBot="1" x14ac:dyDescent="0.35">
      <c r="A161" s="8" t="s">
        <v>4</v>
      </c>
      <c r="B161" s="9">
        <v>375</v>
      </c>
      <c r="C161" s="10" t="s">
        <v>28</v>
      </c>
      <c r="D161" s="24"/>
      <c r="E161" s="17"/>
      <c r="F161" s="17"/>
      <c r="G161" s="30">
        <f>SUM(G162+G168)</f>
        <v>1249.2</v>
      </c>
      <c r="H161" s="30">
        <f>SUM(H162+H168)</f>
        <v>1249.2</v>
      </c>
      <c r="I161" s="30">
        <f>SUM(I162+I168)</f>
        <v>1249.2</v>
      </c>
    </row>
    <row r="162" spans="1:9" ht="75.75" thickBot="1" x14ac:dyDescent="0.35">
      <c r="A162" s="12" t="s">
        <v>76</v>
      </c>
      <c r="B162" s="13">
        <v>375</v>
      </c>
      <c r="C162" s="14" t="s">
        <v>28</v>
      </c>
      <c r="D162" s="15" t="s">
        <v>32</v>
      </c>
      <c r="E162" s="13"/>
      <c r="F162" s="13"/>
      <c r="G162" s="29">
        <f t="shared" ref="G162:I165" si="37">SUM(G163)</f>
        <v>1245.2</v>
      </c>
      <c r="H162" s="29">
        <f t="shared" si="37"/>
        <v>1245.2</v>
      </c>
      <c r="I162" s="29">
        <f t="shared" si="37"/>
        <v>1245.2</v>
      </c>
    </row>
    <row r="163" spans="1:9" ht="38.25" thickBot="1" x14ac:dyDescent="0.35">
      <c r="A163" s="16" t="s">
        <v>85</v>
      </c>
      <c r="B163" s="17">
        <v>375</v>
      </c>
      <c r="C163" s="14" t="s">
        <v>28</v>
      </c>
      <c r="D163" s="15" t="s">
        <v>32</v>
      </c>
      <c r="E163" s="17" t="s">
        <v>42</v>
      </c>
      <c r="F163" s="17"/>
      <c r="G163" s="30">
        <f t="shared" si="37"/>
        <v>1245.2</v>
      </c>
      <c r="H163" s="30">
        <f t="shared" si="37"/>
        <v>1245.2</v>
      </c>
      <c r="I163" s="30">
        <f t="shared" si="37"/>
        <v>1245.2</v>
      </c>
    </row>
    <row r="164" spans="1:9" ht="38.25" thickBot="1" x14ac:dyDescent="0.35">
      <c r="A164" s="16" t="s">
        <v>86</v>
      </c>
      <c r="B164" s="17">
        <v>375</v>
      </c>
      <c r="C164" s="14" t="s">
        <v>28</v>
      </c>
      <c r="D164" s="15" t="s">
        <v>32</v>
      </c>
      <c r="E164" s="17" t="s">
        <v>43</v>
      </c>
      <c r="F164" s="17"/>
      <c r="G164" s="30">
        <f t="shared" si="37"/>
        <v>1245.2</v>
      </c>
      <c r="H164" s="30">
        <f t="shared" si="37"/>
        <v>1245.2</v>
      </c>
      <c r="I164" s="30">
        <f t="shared" si="37"/>
        <v>1245.2</v>
      </c>
    </row>
    <row r="165" spans="1:9" ht="38.25" thickBot="1" x14ac:dyDescent="0.35">
      <c r="A165" s="16" t="s">
        <v>77</v>
      </c>
      <c r="B165" s="17">
        <v>375</v>
      </c>
      <c r="C165" s="14" t="s">
        <v>28</v>
      </c>
      <c r="D165" s="15" t="s">
        <v>32</v>
      </c>
      <c r="E165" s="17" t="s">
        <v>57</v>
      </c>
      <c r="F165" s="17"/>
      <c r="G165" s="30">
        <f>SUM(G166)</f>
        <v>1245.2</v>
      </c>
      <c r="H165" s="30">
        <f t="shared" si="37"/>
        <v>1245.2</v>
      </c>
      <c r="I165" s="30">
        <f t="shared" si="37"/>
        <v>1245.2</v>
      </c>
    </row>
    <row r="166" spans="1:9" ht="132" thickBot="1" x14ac:dyDescent="0.35">
      <c r="A166" s="16" t="s">
        <v>34</v>
      </c>
      <c r="B166" s="17">
        <v>375</v>
      </c>
      <c r="C166" s="14" t="s">
        <v>28</v>
      </c>
      <c r="D166" s="15" t="s">
        <v>32</v>
      </c>
      <c r="E166" s="17" t="s">
        <v>57</v>
      </c>
      <c r="F166" s="17">
        <v>100</v>
      </c>
      <c r="G166" s="30">
        <f>SUM(G167)</f>
        <v>1245.2</v>
      </c>
      <c r="H166" s="30">
        <f>SUM(H167)</f>
        <v>1245.2</v>
      </c>
      <c r="I166" s="30">
        <f>SUM(I167)</f>
        <v>1245.2</v>
      </c>
    </row>
    <row r="167" spans="1:9" ht="57" thickBot="1" x14ac:dyDescent="0.35">
      <c r="A167" s="16" t="s">
        <v>84</v>
      </c>
      <c r="B167" s="17">
        <v>375</v>
      </c>
      <c r="C167" s="14" t="s">
        <v>28</v>
      </c>
      <c r="D167" s="15" t="s">
        <v>32</v>
      </c>
      <c r="E167" s="17" t="s">
        <v>57</v>
      </c>
      <c r="F167" s="17">
        <v>120</v>
      </c>
      <c r="G167" s="30">
        <v>1245.2</v>
      </c>
      <c r="H167" s="30">
        <v>1245.2</v>
      </c>
      <c r="I167" s="30">
        <v>1245.2</v>
      </c>
    </row>
    <row r="168" spans="1:9" ht="19.5" thickBot="1" x14ac:dyDescent="0.35">
      <c r="A168" s="12" t="s">
        <v>40</v>
      </c>
      <c r="B168" s="13">
        <v>375</v>
      </c>
      <c r="C168" s="14" t="s">
        <v>28</v>
      </c>
      <c r="D168" s="15">
        <v>13</v>
      </c>
      <c r="E168" s="13"/>
      <c r="F168" s="13"/>
      <c r="G168" s="29">
        <f t="shared" ref="G168:I172" si="38">SUM(G169)</f>
        <v>4</v>
      </c>
      <c r="H168" s="29">
        <f t="shared" si="38"/>
        <v>4</v>
      </c>
      <c r="I168" s="29">
        <f t="shared" si="38"/>
        <v>4</v>
      </c>
    </row>
    <row r="169" spans="1:9" ht="38.25" thickBot="1" x14ac:dyDescent="0.35">
      <c r="A169" s="16" t="s">
        <v>9</v>
      </c>
      <c r="B169" s="17">
        <v>375</v>
      </c>
      <c r="C169" s="14" t="s">
        <v>28</v>
      </c>
      <c r="D169" s="15">
        <v>13</v>
      </c>
      <c r="E169" s="17" t="s">
        <v>46</v>
      </c>
      <c r="F169" s="17"/>
      <c r="G169" s="30">
        <f t="shared" si="38"/>
        <v>4</v>
      </c>
      <c r="H169" s="30">
        <f t="shared" si="38"/>
        <v>4</v>
      </c>
      <c r="I169" s="30">
        <f t="shared" si="38"/>
        <v>4</v>
      </c>
    </row>
    <row r="170" spans="1:9" ht="19.5" thickBot="1" x14ac:dyDescent="0.35">
      <c r="A170" s="16" t="s">
        <v>41</v>
      </c>
      <c r="B170" s="17">
        <v>375</v>
      </c>
      <c r="C170" s="23" t="s">
        <v>28</v>
      </c>
      <c r="D170" s="24">
        <v>13</v>
      </c>
      <c r="E170" s="17" t="s">
        <v>78</v>
      </c>
      <c r="F170" s="17"/>
      <c r="G170" s="30">
        <f t="shared" si="38"/>
        <v>4</v>
      </c>
      <c r="H170" s="30">
        <f t="shared" si="38"/>
        <v>4</v>
      </c>
      <c r="I170" s="30">
        <f t="shared" si="38"/>
        <v>4</v>
      </c>
    </row>
    <row r="171" spans="1:9" ht="57" thickBot="1" x14ac:dyDescent="0.35">
      <c r="A171" s="16" t="s">
        <v>79</v>
      </c>
      <c r="B171" s="17">
        <v>375</v>
      </c>
      <c r="C171" s="23" t="s">
        <v>28</v>
      </c>
      <c r="D171" s="24">
        <v>13</v>
      </c>
      <c r="E171" s="17" t="s">
        <v>58</v>
      </c>
      <c r="F171" s="17"/>
      <c r="G171" s="30">
        <f t="shared" si="38"/>
        <v>4</v>
      </c>
      <c r="H171" s="30">
        <f t="shared" si="38"/>
        <v>4</v>
      </c>
      <c r="I171" s="30">
        <f t="shared" si="38"/>
        <v>4</v>
      </c>
    </row>
    <row r="172" spans="1:9" ht="19.5" thickBot="1" x14ac:dyDescent="0.35">
      <c r="A172" s="16" t="s">
        <v>11</v>
      </c>
      <c r="B172" s="17">
        <v>375</v>
      </c>
      <c r="C172" s="23" t="s">
        <v>28</v>
      </c>
      <c r="D172" s="24">
        <v>13</v>
      </c>
      <c r="E172" s="17" t="s">
        <v>58</v>
      </c>
      <c r="F172" s="17">
        <v>800</v>
      </c>
      <c r="G172" s="30">
        <f t="shared" si="38"/>
        <v>4</v>
      </c>
      <c r="H172" s="30">
        <f t="shared" si="38"/>
        <v>4</v>
      </c>
      <c r="I172" s="30">
        <f t="shared" si="38"/>
        <v>4</v>
      </c>
    </row>
    <row r="173" spans="1:9" ht="24.75" customHeight="1" thickBot="1" x14ac:dyDescent="0.35">
      <c r="A173" s="16" t="s">
        <v>8</v>
      </c>
      <c r="B173" s="17">
        <v>375</v>
      </c>
      <c r="C173" s="23" t="s">
        <v>28</v>
      </c>
      <c r="D173" s="24">
        <v>13</v>
      </c>
      <c r="E173" s="17" t="s">
        <v>58</v>
      </c>
      <c r="F173" s="17">
        <v>850</v>
      </c>
      <c r="G173" s="30">
        <v>4</v>
      </c>
      <c r="H173" s="30">
        <v>4</v>
      </c>
      <c r="I173" s="30">
        <v>4</v>
      </c>
    </row>
    <row r="174" spans="1:9" ht="19.5" thickBot="1" x14ac:dyDescent="0.35">
      <c r="A174" s="8" t="s">
        <v>27</v>
      </c>
      <c r="B174" s="17"/>
      <c r="C174" s="17"/>
      <c r="D174" s="17"/>
      <c r="E174" s="17"/>
      <c r="F174" s="17"/>
      <c r="G174" s="28">
        <f>SUM(G12+G160)</f>
        <v>8646.1</v>
      </c>
      <c r="H174" s="28">
        <f>SUM(H12+H160)</f>
        <v>5635.9</v>
      </c>
      <c r="I174" s="28">
        <f>SUM(I12+I160)</f>
        <v>5699.1999999999989</v>
      </c>
    </row>
    <row r="250" hidden="1" x14ac:dyDescent="0.25"/>
    <row r="251" hidden="1" x14ac:dyDescent="0.25"/>
    <row r="252" hidden="1" x14ac:dyDescent="0.25"/>
    <row r="253" hidden="1" x14ac:dyDescent="0.25"/>
  </sheetData>
  <mergeCells count="14">
    <mergeCell ref="A6:I8"/>
    <mergeCell ref="E9:I9"/>
    <mergeCell ref="D1:I1"/>
    <mergeCell ref="D4:I4"/>
    <mergeCell ref="D5:I5"/>
    <mergeCell ref="D3:I3"/>
    <mergeCell ref="D2:I2"/>
    <mergeCell ref="G10:I10"/>
    <mergeCell ref="A10:A11"/>
    <mergeCell ref="B10:B11"/>
    <mergeCell ref="D10:D11"/>
    <mergeCell ref="C10:C11"/>
    <mergeCell ref="E10:E11"/>
    <mergeCell ref="F10:F11"/>
  </mergeCells>
  <phoneticPr fontId="0" type="noConversion"/>
  <pageMargins left="0.70866141732283472" right="0.5454282407407407" top="0.74803149606299213" bottom="0.4513888888888889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2022-02-24T06:06:22Z</cp:lastPrinted>
  <dcterms:created xsi:type="dcterms:W3CDTF">2013-11-07T06:12:00Z</dcterms:created>
  <dcterms:modified xsi:type="dcterms:W3CDTF">2024-11-06T09:54:01Z</dcterms:modified>
</cp:coreProperties>
</file>