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Лист1!$9:$10</definedName>
  </definedNames>
  <calcPr calcId="145621" iterate="1"/>
</workbook>
</file>

<file path=xl/calcChain.xml><?xml version="1.0" encoding="utf-8"?>
<calcChain xmlns="http://schemas.openxmlformats.org/spreadsheetml/2006/main">
  <c r="F54" i="1" l="1"/>
  <c r="F53" i="1" s="1"/>
  <c r="F37" i="1" s="1"/>
  <c r="E54" i="1"/>
  <c r="E53" i="1"/>
  <c r="D53" i="1"/>
  <c r="D54" i="1"/>
  <c r="E37" i="1"/>
  <c r="D42" i="1"/>
  <c r="D46" i="1"/>
  <c r="D47" i="1"/>
  <c r="F144" i="1" l="1"/>
  <c r="E144" i="1"/>
  <c r="F143" i="1"/>
  <c r="E143" i="1"/>
  <c r="F142" i="1"/>
  <c r="E142" i="1"/>
  <c r="D144" i="1" l="1"/>
  <c r="D143" i="1" s="1"/>
  <c r="D142" i="1" s="1"/>
  <c r="F117" i="1" l="1"/>
  <c r="F116" i="1" s="1"/>
  <c r="E117" i="1"/>
  <c r="E116" i="1" s="1"/>
  <c r="D117" i="1"/>
  <c r="D116" i="1" s="1"/>
  <c r="D26" i="1" l="1"/>
  <c r="D25" i="1" s="1"/>
  <c r="D20" i="1" s="1"/>
  <c r="F70" i="1" l="1"/>
  <c r="F69" i="1" s="1"/>
  <c r="F68" i="1" s="1"/>
  <c r="F67" i="1" s="1"/>
  <c r="E70" i="1"/>
  <c r="E69" i="1" s="1"/>
  <c r="E68" i="1" s="1"/>
  <c r="E67" i="1" s="1"/>
  <c r="D70" i="1"/>
  <c r="D69" i="1" s="1"/>
  <c r="D68" i="1" l="1"/>
  <c r="D67" i="1" s="1"/>
  <c r="E62" i="1"/>
  <c r="E61" i="1"/>
  <c r="E60" i="1" s="1"/>
  <c r="E58" i="1"/>
  <c r="E57" i="1" s="1"/>
  <c r="E56" i="1" s="1"/>
  <c r="E51" i="1"/>
  <c r="E50" i="1" s="1"/>
  <c r="E49" i="1" s="1"/>
  <c r="E44" i="1"/>
  <c r="E43" i="1" s="1"/>
  <c r="E42" i="1" s="1"/>
  <c r="E40" i="1"/>
  <c r="E39" i="1" s="1"/>
  <c r="E38" i="1" s="1"/>
  <c r="E20" i="1" l="1"/>
  <c r="F149" i="1" l="1"/>
  <c r="F148" i="1" s="1"/>
  <c r="F147" i="1" s="1"/>
  <c r="E149" i="1"/>
  <c r="E148" i="1" s="1"/>
  <c r="E147" i="1" s="1"/>
  <c r="D149" i="1"/>
  <c r="D148" i="1" s="1"/>
  <c r="D147" i="1" s="1"/>
  <c r="F62" i="1"/>
  <c r="F61" i="1" s="1"/>
  <c r="F60" i="1" s="1"/>
  <c r="D62" i="1"/>
  <c r="D61" i="1" s="1"/>
  <c r="D60" i="1" s="1"/>
  <c r="F58" i="1"/>
  <c r="F57" i="1" s="1"/>
  <c r="F56" i="1" s="1"/>
  <c r="D58" i="1"/>
  <c r="D57" i="1" s="1"/>
  <c r="D56" i="1" s="1"/>
  <c r="F51" i="1"/>
  <c r="F50" i="1" s="1"/>
  <c r="F49" i="1" s="1"/>
  <c r="D51" i="1"/>
  <c r="D50" i="1" s="1"/>
  <c r="D49" i="1" s="1"/>
  <c r="F44" i="1"/>
  <c r="F43" i="1" s="1"/>
  <c r="F42" i="1" s="1"/>
  <c r="D44" i="1"/>
  <c r="D43" i="1" s="1"/>
  <c r="F40" i="1"/>
  <c r="F39" i="1" s="1"/>
  <c r="F38" i="1" s="1"/>
  <c r="D40" i="1"/>
  <c r="D39" i="1" s="1"/>
  <c r="D38" i="1" s="1"/>
  <c r="F35" i="1"/>
  <c r="F34" i="1" s="1"/>
  <c r="F33" i="1" s="1"/>
  <c r="F32" i="1" s="1"/>
  <c r="E35" i="1"/>
  <c r="E34" i="1" s="1"/>
  <c r="E33" i="1" s="1"/>
  <c r="E32" i="1" s="1"/>
  <c r="D35" i="1"/>
  <c r="D34" i="1" s="1"/>
  <c r="D33" i="1" s="1"/>
  <c r="D32" i="1" s="1"/>
  <c r="F95" i="1"/>
  <c r="F94" i="1" s="1"/>
  <c r="E95" i="1"/>
  <c r="E94" i="1" s="1"/>
  <c r="D95" i="1"/>
  <c r="D94" i="1" s="1"/>
  <c r="D93" i="1" s="1"/>
  <c r="D92" i="1" s="1"/>
  <c r="D91" i="1" s="1"/>
  <c r="F92" i="1"/>
  <c r="F91" i="1" s="1"/>
  <c r="E92" i="1"/>
  <c r="E91" i="1" s="1"/>
  <c r="D37" i="1" l="1"/>
  <c r="E90" i="1"/>
  <c r="D90" i="1"/>
  <c r="F90" i="1"/>
  <c r="F81" i="1"/>
  <c r="F80" i="1" s="1"/>
  <c r="F79" i="1" s="1"/>
  <c r="E81" i="1"/>
  <c r="E80" i="1" s="1"/>
  <c r="E79" i="1" s="1"/>
  <c r="D81" i="1"/>
  <c r="D80" i="1" s="1"/>
  <c r="D79" i="1" s="1"/>
  <c r="D18" i="1" l="1"/>
  <c r="D17" i="1" s="1"/>
  <c r="E18" i="1"/>
  <c r="E17" i="1" s="1"/>
  <c r="F18" i="1"/>
  <c r="F17" i="1" s="1"/>
  <c r="F15" i="1"/>
  <c r="F14" i="1" s="1"/>
  <c r="F13" i="1" s="1"/>
  <c r="F12" i="1" s="1"/>
  <c r="E15" i="1"/>
  <c r="E14" i="1" s="1"/>
  <c r="E13" i="1" s="1"/>
  <c r="E12" i="1" s="1"/>
  <c r="D15" i="1"/>
  <c r="D14" i="1" s="1"/>
  <c r="D13" i="1" s="1"/>
  <c r="D12" i="1" s="1"/>
  <c r="E163" i="1" l="1"/>
  <c r="E162" i="1" s="1"/>
  <c r="E160" i="1"/>
  <c r="E157" i="1"/>
  <c r="E156" i="1" s="1"/>
  <c r="E153" i="1"/>
  <c r="E152" i="1" s="1"/>
  <c r="E151" i="1" s="1"/>
  <c r="E139" i="1"/>
  <c r="E138" i="1" s="1"/>
  <c r="E136" i="1"/>
  <c r="E135" i="1" s="1"/>
  <c r="E134" i="1" s="1"/>
  <c r="E132" i="1"/>
  <c r="E131" i="1" s="1"/>
  <c r="E130" i="1" s="1"/>
  <c r="E127" i="1"/>
  <c r="E125" i="1"/>
  <c r="E120" i="1"/>
  <c r="E119" i="1" s="1"/>
  <c r="E115" i="1" s="1"/>
  <c r="E113" i="1"/>
  <c r="E112" i="1" s="1"/>
  <c r="E110" i="1"/>
  <c r="E109" i="1" s="1"/>
  <c r="E105" i="1"/>
  <c r="E103" i="1"/>
  <c r="E100" i="1"/>
  <c r="E99" i="1" s="1"/>
  <c r="E88" i="1"/>
  <c r="E87" i="1" s="1"/>
  <c r="E85" i="1"/>
  <c r="E84" i="1" s="1"/>
  <c r="E77" i="1"/>
  <c r="E76" i="1" s="1"/>
  <c r="E75" i="1" s="1"/>
  <c r="D163" i="1"/>
  <c r="D162" i="1" s="1"/>
  <c r="D160" i="1"/>
  <c r="D157" i="1"/>
  <c r="D156" i="1" s="1"/>
  <c r="D153" i="1"/>
  <c r="D152" i="1" s="1"/>
  <c r="D151" i="1" s="1"/>
  <c r="D139" i="1"/>
  <c r="D138" i="1" s="1"/>
  <c r="D136" i="1"/>
  <c r="D135" i="1" s="1"/>
  <c r="D134" i="1" s="1"/>
  <c r="D132" i="1"/>
  <c r="D131" i="1" s="1"/>
  <c r="D127" i="1"/>
  <c r="D125" i="1"/>
  <c r="D120" i="1"/>
  <c r="D119" i="1" s="1"/>
  <c r="D115" i="1" s="1"/>
  <c r="D113" i="1"/>
  <c r="D112" i="1" s="1"/>
  <c r="D110" i="1"/>
  <c r="D109" i="1" s="1"/>
  <c r="D105" i="1"/>
  <c r="D102" i="1" s="1"/>
  <c r="D103" i="1"/>
  <c r="D100" i="1"/>
  <c r="D99" i="1" s="1"/>
  <c r="D88" i="1"/>
  <c r="D87" i="1" s="1"/>
  <c r="D85" i="1"/>
  <c r="D84" i="1" s="1"/>
  <c r="D77" i="1"/>
  <c r="D76" i="1" s="1"/>
  <c r="D75" i="1" s="1"/>
  <c r="F120" i="1"/>
  <c r="F119" i="1" s="1"/>
  <c r="F115" i="1" s="1"/>
  <c r="F157" i="1"/>
  <c r="F156" i="1" s="1"/>
  <c r="E129" i="1" l="1"/>
  <c r="D129" i="1"/>
  <c r="D98" i="1"/>
  <c r="E102" i="1"/>
  <c r="E98" i="1" s="1"/>
  <c r="D130" i="1"/>
  <c r="D159" i="1"/>
  <c r="D155" i="1" s="1"/>
  <c r="E159" i="1"/>
  <c r="E155" i="1" s="1"/>
  <c r="E83" i="1"/>
  <c r="D83" i="1"/>
  <c r="E124" i="1"/>
  <c r="E123" i="1" s="1"/>
  <c r="E122" i="1" s="1"/>
  <c r="D124" i="1"/>
  <c r="D123" i="1" s="1"/>
  <c r="D122" i="1" s="1"/>
  <c r="F163" i="1"/>
  <c r="F162" i="1" s="1"/>
  <c r="E97" i="1" l="1"/>
  <c r="E165" i="1" s="1"/>
  <c r="D97" i="1"/>
  <c r="D165" i="1" s="1"/>
  <c r="F77" i="1"/>
  <c r="F76" i="1" s="1"/>
  <c r="F75" i="1" s="1"/>
  <c r="F160" i="1"/>
  <c r="F159" i="1" s="1"/>
  <c r="F155" i="1" s="1"/>
  <c r="F153" i="1"/>
  <c r="F152" i="1" s="1"/>
  <c r="F151" i="1" s="1"/>
  <c r="F139" i="1"/>
  <c r="F136" i="1"/>
  <c r="F135" i="1" s="1"/>
  <c r="F134" i="1" s="1"/>
  <c r="F129" i="1" s="1"/>
  <c r="F132" i="1"/>
  <c r="F131" i="1" s="1"/>
  <c r="F130" i="1" s="1"/>
  <c r="F127" i="1"/>
  <c r="F125" i="1"/>
  <c r="F113" i="1"/>
  <c r="F112" i="1" s="1"/>
  <c r="F110" i="1"/>
  <c r="F109" i="1" s="1"/>
  <c r="F105" i="1"/>
  <c r="F103" i="1"/>
  <c r="F100" i="1"/>
  <c r="F99" i="1" s="1"/>
  <c r="F88" i="1"/>
  <c r="F87" i="1" s="1"/>
  <c r="F85" i="1"/>
  <c r="F84" i="1" s="1"/>
  <c r="F102" i="1" l="1"/>
  <c r="F98" i="1" s="1"/>
  <c r="F124" i="1"/>
  <c r="F123" i="1" s="1"/>
  <c r="F122" i="1" s="1"/>
  <c r="F83" i="1"/>
  <c r="F97" i="1" l="1"/>
  <c r="F165" i="1" s="1"/>
</calcChain>
</file>

<file path=xl/sharedStrings.xml><?xml version="1.0" encoding="utf-8"?>
<sst xmlns="http://schemas.openxmlformats.org/spreadsheetml/2006/main" count="316" uniqueCount="153">
  <si>
    <t>Наименование</t>
  </si>
  <si>
    <t>Иные закупки товаров, работ и услуг для обеспечения государственных  (муниципальных) нужд</t>
  </si>
  <si>
    <t>Мероприятия по благоустройству</t>
  </si>
  <si>
    <t>73 0 00 00000</t>
  </si>
  <si>
    <t>Уличное освещение</t>
  </si>
  <si>
    <t>73 0 00 01000</t>
  </si>
  <si>
    <t>Закупка товаров, работ и услуг  для государственных  (муниципальных) нужд</t>
  </si>
  <si>
    <t>Прочие мероприятия по благоустройству</t>
  </si>
  <si>
    <t>73 0 00 06000</t>
  </si>
  <si>
    <t>81 0 00 00000</t>
  </si>
  <si>
    <t>Расходы на обеспечение деятельности главы муниципального образования</t>
  </si>
  <si>
    <t>81 3 00 02000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</si>
  <si>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</t>
  </si>
  <si>
    <t>Уплата налогов, сборов и иных платежей</t>
  </si>
  <si>
    <t>81 3 00 02200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</si>
  <si>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</si>
  <si>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</si>
  <si>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81 3 00 06100</t>
  </si>
  <si>
    <t>Расходы за счет межбюджетных трансфертов</t>
  </si>
  <si>
    <t>86 0 00 00000</t>
  </si>
  <si>
    <t>Осуществление органами местного самоуправления переданных государственных полномочий за счет субвенций федерального бюджета</t>
  </si>
  <si>
    <t>86 2 00 00000</t>
  </si>
  <si>
    <t>86 2 00 51180</t>
  </si>
  <si>
    <t>Расходы по исполнению отдельных обязательств</t>
  </si>
  <si>
    <t>Выполнение прочих обязательств</t>
  </si>
  <si>
    <t>87 3 00 00000</t>
  </si>
  <si>
    <t>Мероприятия по поддержке ассоциации «Совет муниципальных образований Саратовской области»</t>
  </si>
  <si>
    <t>87 3 00 70400</t>
  </si>
  <si>
    <t>Средства резервных фондов</t>
  </si>
  <si>
    <t>87 4 00 00000</t>
  </si>
  <si>
    <t>87 4 00 08800</t>
  </si>
  <si>
    <t>Иные бюджетные ассигнования</t>
  </si>
  <si>
    <t>Резервные средства</t>
  </si>
  <si>
    <t>Предоставление иных межбюджетных трансфертов из бюджетов поселений бюджетам муниципальных районов</t>
  </si>
  <si>
    <t>88 0 00 00000</t>
  </si>
  <si>
    <t>Иные межбюджетные трансферты из бюджетов поселений</t>
  </si>
  <si>
    <t>88 0 00 07000</t>
  </si>
  <si>
    <t>Межбюджетные трансферты</t>
  </si>
  <si>
    <t>Иные межбюджетные трансферты</t>
  </si>
  <si>
    <t>89 0 00 70300</t>
  </si>
  <si>
    <t>образования Федоровского муниципального района</t>
  </si>
  <si>
    <t>15 0 00 00000</t>
  </si>
  <si>
    <t>Социальная поддержка граждан</t>
  </si>
  <si>
    <t>Доплаты к пенсиям муниципальным служащим</t>
  </si>
  <si>
    <t>Социальное обеспечение и иные выплаты населению</t>
  </si>
  <si>
    <t>Публичные нормативные социальные выплаты гражданам</t>
  </si>
  <si>
    <t>49 0 00 00000</t>
  </si>
  <si>
    <t>49 0 00 10010</t>
  </si>
  <si>
    <t>Выполнение функций органами местного самоуправления</t>
  </si>
  <si>
    <t>Обеспечение деятельности органов местного самоуправления</t>
  </si>
  <si>
    <t>Расходы на выплаты персоналу государственных (муниципальных) органов</t>
  </si>
  <si>
    <t>81 3 00 00000</t>
  </si>
  <si>
    <t>Расходы на обеспечение деятельности центрального аппарата</t>
  </si>
  <si>
    <t>81 3 0006110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</si>
  <si>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аппарата управления</t>
  </si>
  <si>
    <t>87 2 00 00000</t>
  </si>
  <si>
    <t>87 2 00 94100</t>
  </si>
  <si>
    <t>Исполнение судебных решений, не связанных с погашением кредиторской задолженности</t>
  </si>
  <si>
    <t>Расходы по исполнительным листам</t>
  </si>
  <si>
    <t>Средства резервного фонда местной администрации</t>
  </si>
  <si>
    <t>Расходы на  содержание автомобильных дорог местного значения в границах населенных пунктов поселений в осенне-зимний период</t>
  </si>
  <si>
    <t>ИТОГО</t>
  </si>
  <si>
    <t>целевая статья</t>
  </si>
  <si>
    <t xml:space="preserve">вид расходов </t>
  </si>
  <si>
    <t>сумма</t>
  </si>
  <si>
    <t>Расходы  за счет межбюджетных трансфертов переданных на осуществление части полномочий в соответствии с заключенными соглашениями</t>
  </si>
  <si>
    <t>89 0 00 00000</t>
  </si>
  <si>
    <t>Мероприятия в сфере приватизации и продажи государственного и муниципального имущества</t>
  </si>
  <si>
    <t>84 0 00 00000</t>
  </si>
  <si>
    <t>89 0 00 78800</t>
  </si>
  <si>
    <t>Уточнение сведений о границах населенных пунктов и территориальных зон в Едином государственном реестре недвижимости</t>
  </si>
  <si>
    <t>81 3 00 06110</t>
  </si>
  <si>
    <t>Обеспечение проведения выборов в представительный орган местного самоуправления</t>
  </si>
  <si>
    <t>Специальные расходы</t>
  </si>
  <si>
    <t>45 0 00 03100</t>
  </si>
  <si>
    <t>МП "Повышения качества водоснабжения и водоотведения"</t>
  </si>
  <si>
    <t>15 0 G5 00000</t>
  </si>
  <si>
    <t>15 0 G5 52430</t>
  </si>
  <si>
    <t>Реализация регионального проекта (программы) в целях выполнения задач федерального проекта ( Чистая вода)</t>
  </si>
  <si>
    <t>Строительство и реконструкция (модернизация) объектов питьевого водоснабжения</t>
  </si>
  <si>
    <t xml:space="preserve">                                                                                                                                    </t>
  </si>
  <si>
    <t>(тыс. рублей)</t>
  </si>
  <si>
    <t>72 0 00 00000</t>
  </si>
  <si>
    <t>72 0 00 70200</t>
  </si>
  <si>
    <t>Поддержка коммунального хозяйства</t>
  </si>
  <si>
    <t>Мероприятия по обеспечению населения хозяйственно-питьевым водоснабжением</t>
  </si>
  <si>
    <t>89 0 00 06700</t>
  </si>
  <si>
    <t>Мероприятия по землеустройству и землепользованию</t>
  </si>
  <si>
    <t>Приложение 4</t>
  </si>
  <si>
    <t>Мероприятия в области дорожного хозяйства</t>
  </si>
  <si>
    <t>Расходы на капитальный ремонт, ремонт и содержание автомобильных дорог общего пользования населенных пунктов</t>
  </si>
  <si>
    <t>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 за счет средств областного дорожного фонда</t>
  </si>
  <si>
    <t>78 0 00 10280</t>
  </si>
  <si>
    <t>78 0 00 D7610</t>
  </si>
  <si>
    <t>87 0 00 00000</t>
  </si>
  <si>
    <t>78 0 00 00000</t>
  </si>
  <si>
    <t>к решению Совета Федоровского муниципального</t>
  </si>
  <si>
    <t>Основное мероприятие"Мероприятия по снижению затрат на энергопотребление"</t>
  </si>
  <si>
    <t xml:space="preserve">Реализация основного мероприятия   </t>
  </si>
  <si>
    <t>14 0 00 00000</t>
  </si>
  <si>
    <t>Основное мероприятие " Ремонт внутри поселковых автомобильных дорог общего пользования местного значения и искусственных сооружений на них"</t>
  </si>
  <si>
    <t>Основное мероприятие "Капитальный ремонт внутри поселковых автомобильных дорог и искусственных сооружений на них"</t>
  </si>
  <si>
    <t>Основное мероприятие " Мероприятия по строительству, реконструкции и капитальному ремонту тротуаров"</t>
  </si>
  <si>
    <t>Основное мероприятие " Составление проектно-сметной документации , экспертиза проектно- сметной документации"</t>
  </si>
  <si>
    <t>29 0 00 00000</t>
  </si>
  <si>
    <t>29 0 01 00000</t>
  </si>
  <si>
    <t>29 0 01 V0000</t>
  </si>
  <si>
    <t>29 0 02 00000</t>
  </si>
  <si>
    <t>29 0 02 V0000</t>
  </si>
  <si>
    <t>29 0 03 00000</t>
  </si>
  <si>
    <t>29 0 03 V0000</t>
  </si>
  <si>
    <t>29 0 05 00000</t>
  </si>
  <si>
    <t>29 0 05 V0000</t>
  </si>
  <si>
    <t>29 0 06 00000</t>
  </si>
  <si>
    <t>29 0 06 V0000</t>
  </si>
  <si>
    <t xml:space="preserve">Осуществление первичного воинского учета  организациями местного самоуправления поселений, муниципальных и городских округов. </t>
  </si>
  <si>
    <t>89 0 00 00300</t>
  </si>
  <si>
    <t>Мероприятия в области жилищного хозяйства</t>
  </si>
  <si>
    <t>МП " Комплексное развитие системы коммунальной инфраструктуры Федоровского муниципального образования на 2022-2024 годы"</t>
  </si>
  <si>
    <t xml:space="preserve">2А00000000 </t>
  </si>
  <si>
    <t xml:space="preserve">2А00100000 </t>
  </si>
  <si>
    <t xml:space="preserve">Основное мероприятие "Ремонт водопроводных сетей  с. Федоровка  Федоровского муниципального образования" </t>
  </si>
  <si>
    <t>Реализация основного мероприятия</t>
  </si>
  <si>
    <t xml:space="preserve">2А001V0000 </t>
  </si>
  <si>
    <t xml:space="preserve">Основное мероприятие " Ремонт водопроводных сетей с.Воскресенка Федоровского муниципального образования" </t>
  </si>
  <si>
    <t xml:space="preserve">2А00200000 </t>
  </si>
  <si>
    <t xml:space="preserve">2А002V0000 </t>
  </si>
  <si>
    <t>29 0 04 V0000</t>
  </si>
  <si>
    <t>14 0 014V0000</t>
  </si>
  <si>
    <t>14 0 04V0000</t>
  </si>
  <si>
    <t>14 0 04 00000</t>
  </si>
  <si>
    <t>44 0 01 V0000</t>
  </si>
  <si>
    <t>44 0 00 00000</t>
  </si>
  <si>
    <t>44 0 01 00000</t>
  </si>
  <si>
    <t>Основное мероприятие "Создание и развитие инфраструктуры на сельских территориях"</t>
  </si>
  <si>
    <t>МП «Комплексное развитие сельских территорий Федоровского муниципального образования»</t>
  </si>
  <si>
    <t>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</t>
  </si>
  <si>
    <t>29 0 02 7193D</t>
  </si>
  <si>
    <t>МП " Энергосбережение и повышения энергетической  эффективности Федоровского муниципального образования до 2027 года"</t>
  </si>
  <si>
    <t>Ремонт и развитие водопроводной сети</t>
  </si>
  <si>
    <t>2А00172920</t>
  </si>
  <si>
    <t>44 0 01 L5766</t>
  </si>
  <si>
    <t>Обеспечение комплексного развития сельских территорий (благоустройство сельских территорий)</t>
  </si>
  <si>
    <t>84 0 00 06700</t>
  </si>
  <si>
    <t>84 0 00 06600</t>
  </si>
  <si>
    <t>Оценка недвижимости, признание прав и регулирование отношений по государственной и муниципальной собственности</t>
  </si>
  <si>
    <t>Основное мероприятие " Содержание автомобильных дорог местного значения и искусственных сооружений на них в границах муниципального образования"</t>
  </si>
  <si>
    <t>Основное мероприятие " Строительство и реконструкция внутри поселковых автомобильных дорог общего пользования местного значения и искусственных сооружений на них"</t>
  </si>
  <si>
    <t>Предоставление иных межбюджетных трансфертов из бюджетов поселений бюджетам муниципальных районов в соответствии с заключенными соглашениями</t>
  </si>
  <si>
    <t>Иные межбюджетные трансферты из бюджетов поселений.</t>
  </si>
  <si>
    <t>Саратовской области от .12.2024 №</t>
  </si>
  <si>
    <t>Распределение  бюджетных ассигнований по целевым статьям (муниципальным программам муниципального образования и непрограммным направлениям деятельности), группам и подгруппам видов расходов классификации расходов бюджета муниципального образования  на 2025 год и плановый период 2026 и 2027 годов</t>
  </si>
  <si>
    <t xml:space="preserve">МП " Ремонт, содержание автомобильных дорог в границах Федоровского муниципального образования Федоровского муниципального района Саратовской области на 2025-2029 годы"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</si>
</sst>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top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/>
    </xf>
    <xf numFmtId="0" fontId="1" fillId="0" borderId="7" xfId="0" applyFont="1" applyBorder="1"/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3" xfId="0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8" fillId="0" borderId="2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wrapText="1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left" wrapText="1"/>
    </xf>
    <xf numFmtId="0" fontId="1" fillId="0" borderId="9" xfId="0" applyFont="1" applyBorder="1"/>
    <xf numFmtId="0" fontId="1" fillId="0" borderId="8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9" fillId="0" borderId="7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horizontal="center"/>
    </xf>
    <xf numFmtId="0" fontId="1" fillId="0" borderId="9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9" fillId="0" borderId="10" xfId="0" applyFont="1" applyBorder="1" applyAlignment="1">
      <alignment wrapText="1"/>
    </xf>
    <xf numFmtId="0" fontId="1" fillId="2" borderId="10" xfId="0" applyFont="1" applyFill="1" applyBorder="1" applyAlignment="1">
      <alignment wrapText="1"/>
    </xf>
    <xf numFmtId="165" fontId="7" fillId="0" borderId="1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165" fontId="9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 shrinkToFit="1"/>
    </xf>
    <xf numFmtId="165" fontId="10" fillId="0" borderId="1" xfId="0" applyNumberFormat="1" applyFont="1" applyBorder="1" applyAlignment="1">
      <alignment horizontal="center"/>
    </xf>
    <xf numFmtId="165" fontId="1" fillId="0" borderId="6" xfId="0" applyNumberFormat="1" applyFont="1" applyBorder="1" applyAlignment="1">
      <alignment horizontal="center"/>
    </xf>
    <xf numFmtId="165" fontId="9" fillId="0" borderId="11" xfId="0" applyNumberFormat="1" applyFont="1" applyBorder="1" applyAlignment="1">
      <alignment horizontal="center"/>
    </xf>
    <xf numFmtId="165" fontId="1" fillId="0" borderId="11" xfId="0" applyNumberFormat="1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" fillId="0" borderId="1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5" fontId="1" fillId="0" borderId="15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9" fillId="0" borderId="5" xfId="0" applyFont="1" applyBorder="1" applyAlignment="1">
      <alignment wrapText="1"/>
    </xf>
    <xf numFmtId="0" fontId="7" fillId="0" borderId="2" xfId="0" applyFont="1" applyBorder="1" applyAlignment="1">
      <alignment wrapText="1"/>
    </xf>
    <xf numFmtId="165" fontId="11" fillId="0" borderId="4" xfId="0" applyNumberFormat="1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" fillId="0" borderId="2" xfId="0" applyFont="1" applyBorder="1" applyAlignment="1">
      <alignment horizontal="justify" wrapText="1"/>
    </xf>
    <xf numFmtId="0" fontId="1" fillId="0" borderId="6" xfId="0" applyFont="1" applyBorder="1" applyAlignment="1">
      <alignment vertical="top" wrapText="1"/>
    </xf>
    <xf numFmtId="0" fontId="1" fillId="0" borderId="14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" fillId="0" borderId="5" xfId="0" applyFont="1" applyBorder="1" applyAlignment="1">
      <alignment horizontal="justify" wrapText="1"/>
    </xf>
    <xf numFmtId="0" fontId="11" fillId="0" borderId="13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" fillId="0" borderId="6" xfId="0" applyFont="1" applyBorder="1" applyAlignment="1">
      <alignment horizontal="justify" wrapText="1"/>
    </xf>
    <xf numFmtId="0" fontId="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1" fillId="0" borderId="7" xfId="0" applyFont="1" applyBorder="1" applyAlignment="1">
      <alignment wrapText="1"/>
    </xf>
    <xf numFmtId="4" fontId="7" fillId="0" borderId="1" xfId="0" applyNumberFormat="1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0" borderId="2" xfId="0" applyFont="1" applyBorder="1" applyAlignment="1">
      <alignment horizontal="justify" wrapText="1"/>
    </xf>
    <xf numFmtId="0" fontId="1" fillId="0" borderId="2" xfId="0" applyFont="1" applyFill="1" applyBorder="1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16" xfId="0" applyFont="1" applyBorder="1"/>
    <xf numFmtId="0" fontId="1" fillId="0" borderId="18" xfId="0" applyFont="1" applyBorder="1" applyAlignment="1">
      <alignment horizontal="center"/>
    </xf>
    <xf numFmtId="0" fontId="1" fillId="0" borderId="9" xfId="0" applyFont="1" applyBorder="1" applyAlignment="1">
      <alignment wrapText="1"/>
    </xf>
    <xf numFmtId="165" fontId="9" fillId="0" borderId="6" xfId="0" applyNumberFormat="1" applyFont="1" applyBorder="1" applyAlignment="1">
      <alignment horizontal="center"/>
    </xf>
    <xf numFmtId="0" fontId="1" fillId="0" borderId="1" xfId="0" applyFont="1" applyBorder="1"/>
    <xf numFmtId="165" fontId="1" fillId="0" borderId="4" xfId="0" applyNumberFormat="1" applyFont="1" applyBorder="1" applyAlignment="1">
      <alignment horizontal="center"/>
    </xf>
    <xf numFmtId="165" fontId="1" fillId="0" borderId="13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9" fillId="0" borderId="3" xfId="0" applyNumberFormat="1" applyFont="1" applyBorder="1" applyAlignment="1">
      <alignment horizontal="center"/>
    </xf>
    <xf numFmtId="165" fontId="1" fillId="0" borderId="14" xfId="0" applyNumberFormat="1" applyFont="1" applyBorder="1" applyAlignment="1">
      <alignment horizontal="center"/>
    </xf>
    <xf numFmtId="165" fontId="7" fillId="0" borderId="5" xfId="0" applyNumberFormat="1" applyFont="1" applyBorder="1" applyAlignment="1">
      <alignment horizontal="center"/>
    </xf>
    <xf numFmtId="165" fontId="7" fillId="0" borderId="13" xfId="0" applyNumberFormat="1" applyFont="1" applyBorder="1" applyAlignment="1">
      <alignment horizontal="center"/>
    </xf>
    <xf numFmtId="165" fontId="8" fillId="0" borderId="3" xfId="0" applyNumberFormat="1" applyFont="1" applyBorder="1" applyAlignment="1">
      <alignment horizontal="center"/>
    </xf>
    <xf numFmtId="165" fontId="8" fillId="0" borderId="6" xfId="0" applyNumberFormat="1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2" xfId="0" applyNumberFormat="1" applyFont="1" applyBorder="1" applyAlignment="1">
      <alignment horizontal="center"/>
    </xf>
    <xf numFmtId="165" fontId="8" fillId="0" borderId="4" xfId="0" applyNumberFormat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4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left" vertical="top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tabSelected="1" topLeftCell="A32" zoomScaleNormal="100" zoomScaleSheetLayoutView="87" workbookViewId="0">
      <selection activeCell="A37" sqref="A37"/>
    </sheetView>
  </sheetViews>
  <sheetFormatPr defaultRowHeight="15" x14ac:dyDescent="0.25"/>
  <cols>
    <col min="1" max="1" width="60.28515625" customWidth="1"/>
    <col min="2" max="2" width="14.5703125" customWidth="1"/>
    <col min="6" max="6" width="12.85546875" customWidth="1"/>
    <col min="7" max="7" width="0.28515625" customWidth="1"/>
  </cols>
  <sheetData>
    <row r="1" spans="1:7" x14ac:dyDescent="0.25">
      <c r="A1" s="113"/>
      <c r="B1" s="113"/>
      <c r="C1" s="113"/>
      <c r="D1" s="113"/>
      <c r="E1" s="113"/>
      <c r="F1" s="113"/>
    </row>
    <row r="2" spans="1:7" x14ac:dyDescent="0.25">
      <c r="A2" s="3"/>
      <c r="B2" s="115" t="s">
        <v>88</v>
      </c>
      <c r="C2" s="115"/>
      <c r="D2" s="115"/>
      <c r="E2" s="115"/>
      <c r="F2" s="115"/>
      <c r="G2" s="115"/>
    </row>
    <row r="3" spans="1:7" x14ac:dyDescent="0.25">
      <c r="A3" s="3"/>
      <c r="B3" s="115" t="s">
        <v>96</v>
      </c>
      <c r="C3" s="115"/>
      <c r="D3" s="115"/>
      <c r="E3" s="115"/>
      <c r="F3" s="115"/>
      <c r="G3" s="115"/>
    </row>
    <row r="4" spans="1:7" x14ac:dyDescent="0.25">
      <c r="A4" s="3"/>
      <c r="B4" s="115" t="s">
        <v>40</v>
      </c>
      <c r="C4" s="115"/>
      <c r="D4" s="115"/>
      <c r="E4" s="115"/>
      <c r="F4" s="115"/>
      <c r="G4" s="115"/>
    </row>
    <row r="5" spans="1:7" x14ac:dyDescent="0.25">
      <c r="A5" s="3"/>
      <c r="B5" s="115" t="s">
        <v>150</v>
      </c>
      <c r="C5" s="115"/>
      <c r="D5" s="115"/>
      <c r="E5" s="115"/>
      <c r="F5" s="115"/>
      <c r="G5" s="115"/>
    </row>
    <row r="6" spans="1:7" ht="3" customHeight="1" x14ac:dyDescent="0.25">
      <c r="A6" s="114" t="s">
        <v>151</v>
      </c>
      <c r="B6" s="114"/>
      <c r="C6" s="114"/>
      <c r="D6" s="114"/>
      <c r="E6" s="114"/>
      <c r="F6" s="114"/>
    </row>
    <row r="7" spans="1:7" ht="65.25" customHeight="1" x14ac:dyDescent="0.25">
      <c r="A7" s="114"/>
      <c r="B7" s="114"/>
      <c r="C7" s="114"/>
      <c r="D7" s="114"/>
      <c r="E7" s="114"/>
      <c r="F7" s="114"/>
    </row>
    <row r="8" spans="1:7" ht="15.75" x14ac:dyDescent="0.25">
      <c r="A8" s="1" t="s">
        <v>80</v>
      </c>
      <c r="B8" s="112" t="s">
        <v>81</v>
      </c>
      <c r="C8" s="112"/>
      <c r="D8" s="112"/>
      <c r="E8" s="112"/>
      <c r="F8" s="112"/>
    </row>
    <row r="9" spans="1:7" x14ac:dyDescent="0.25">
      <c r="A9" s="116" t="s">
        <v>0</v>
      </c>
      <c r="B9" s="116" t="s">
        <v>62</v>
      </c>
      <c r="C9" s="118" t="s">
        <v>63</v>
      </c>
      <c r="D9" s="120" t="s">
        <v>64</v>
      </c>
      <c r="E9" s="121"/>
      <c r="F9" s="122"/>
    </row>
    <row r="10" spans="1:7" x14ac:dyDescent="0.25">
      <c r="A10" s="117"/>
      <c r="B10" s="117"/>
      <c r="C10" s="119"/>
      <c r="D10" s="29">
        <v>2025</v>
      </c>
      <c r="E10" s="29">
        <v>2026</v>
      </c>
      <c r="F10" s="4">
        <v>2027</v>
      </c>
    </row>
    <row r="11" spans="1:7" ht="14.25" customHeight="1" x14ac:dyDescent="0.25">
      <c r="A11" s="2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</row>
    <row r="12" spans="1:7" ht="31.5" hidden="1" x14ac:dyDescent="0.25">
      <c r="A12" s="6" t="s">
        <v>75</v>
      </c>
      <c r="B12" s="12" t="s">
        <v>41</v>
      </c>
      <c r="C12" s="8"/>
      <c r="D12" s="27">
        <f>SUM(D13)</f>
        <v>0</v>
      </c>
      <c r="E12" s="27">
        <f t="shared" ref="E12:F14" si="0">SUM(E13)</f>
        <v>0</v>
      </c>
      <c r="F12" s="27">
        <f t="shared" si="0"/>
        <v>0</v>
      </c>
    </row>
    <row r="13" spans="1:7" ht="47.25" hidden="1" x14ac:dyDescent="0.25">
      <c r="A13" s="9" t="s">
        <v>78</v>
      </c>
      <c r="B13" s="7" t="s">
        <v>76</v>
      </c>
      <c r="C13" s="8"/>
      <c r="D13" s="24">
        <f>SUM(D14)</f>
        <v>0</v>
      </c>
      <c r="E13" s="24">
        <f t="shared" si="0"/>
        <v>0</v>
      </c>
      <c r="F13" s="24">
        <f t="shared" si="0"/>
        <v>0</v>
      </c>
    </row>
    <row r="14" spans="1:7" ht="31.5" hidden="1" x14ac:dyDescent="0.25">
      <c r="A14" s="9" t="s">
        <v>79</v>
      </c>
      <c r="B14" s="7" t="s">
        <v>77</v>
      </c>
      <c r="C14" s="8"/>
      <c r="D14" s="24">
        <f>SUM(D15)</f>
        <v>0</v>
      </c>
      <c r="E14" s="24">
        <f t="shared" si="0"/>
        <v>0</v>
      </c>
      <c r="F14" s="24">
        <f t="shared" si="0"/>
        <v>0</v>
      </c>
    </row>
    <row r="15" spans="1:7" ht="31.5" hidden="1" x14ac:dyDescent="0.25">
      <c r="A15" s="9" t="s">
        <v>6</v>
      </c>
      <c r="B15" s="7" t="s">
        <v>77</v>
      </c>
      <c r="C15" s="10">
        <v>200</v>
      </c>
      <c r="D15" s="24">
        <f>SUM(D16)</f>
        <v>0</v>
      </c>
      <c r="E15" s="24">
        <f>SUM(E16)</f>
        <v>0</v>
      </c>
      <c r="F15" s="24">
        <f>SUM(F16)</f>
        <v>0</v>
      </c>
    </row>
    <row r="16" spans="1:7" ht="32.25" hidden="1" thickBot="1" x14ac:dyDescent="0.3">
      <c r="A16" s="38" t="s">
        <v>72</v>
      </c>
      <c r="B16" s="35" t="s">
        <v>77</v>
      </c>
      <c r="C16" s="35">
        <v>240</v>
      </c>
      <c r="D16" s="50">
        <v>0</v>
      </c>
      <c r="E16" s="50">
        <v>0</v>
      </c>
      <c r="F16" s="50">
        <v>0</v>
      </c>
    </row>
    <row r="17" spans="1:6" ht="32.25" hidden="1" thickBot="1" x14ac:dyDescent="0.3">
      <c r="A17" s="39" t="s">
        <v>72</v>
      </c>
      <c r="B17" s="36" t="s">
        <v>74</v>
      </c>
      <c r="C17" s="36"/>
      <c r="D17" s="49">
        <f t="shared" ref="D17:F17" si="1">SUM(D18)</f>
        <v>0</v>
      </c>
      <c r="E17" s="49">
        <f t="shared" si="1"/>
        <v>0</v>
      </c>
      <c r="F17" s="49">
        <f t="shared" si="1"/>
        <v>0</v>
      </c>
    </row>
    <row r="18" spans="1:6" ht="16.5" hidden="1" thickBot="1" x14ac:dyDescent="0.3">
      <c r="A18" s="38" t="s">
        <v>31</v>
      </c>
      <c r="B18" s="35" t="s">
        <v>74</v>
      </c>
      <c r="C18" s="35">
        <v>800</v>
      </c>
      <c r="D18" s="50">
        <f t="shared" ref="D18:F18" si="2">SUM(D19)</f>
        <v>0</v>
      </c>
      <c r="E18" s="50">
        <f t="shared" si="2"/>
        <v>0</v>
      </c>
      <c r="F18" s="50">
        <f t="shared" si="2"/>
        <v>0</v>
      </c>
    </row>
    <row r="19" spans="1:6" ht="15.75" hidden="1" x14ac:dyDescent="0.25">
      <c r="A19" s="52" t="s">
        <v>73</v>
      </c>
      <c r="B19" s="54" t="s">
        <v>74</v>
      </c>
      <c r="C19" s="54">
        <v>880</v>
      </c>
      <c r="D19" s="56">
        <v>0</v>
      </c>
      <c r="E19" s="56">
        <v>0</v>
      </c>
      <c r="F19" s="56">
        <v>0</v>
      </c>
    </row>
    <row r="20" spans="1:6" ht="47.25" hidden="1" x14ac:dyDescent="0.25">
      <c r="A20" s="11" t="s">
        <v>118</v>
      </c>
      <c r="B20" s="10" t="s">
        <v>119</v>
      </c>
      <c r="C20" s="10"/>
      <c r="D20" s="43">
        <f>D21+D28+D25</f>
        <v>0</v>
      </c>
      <c r="E20" s="43">
        <f>E21+E28</f>
        <v>0</v>
      </c>
      <c r="F20" s="43">
        <v>0</v>
      </c>
    </row>
    <row r="21" spans="1:6" ht="41.25" hidden="1" customHeight="1" x14ac:dyDescent="0.25">
      <c r="A21" s="11" t="s">
        <v>121</v>
      </c>
      <c r="B21" s="10" t="s">
        <v>120</v>
      </c>
      <c r="C21" s="58"/>
      <c r="D21" s="43">
        <v>0</v>
      </c>
      <c r="E21" s="43">
        <v>0</v>
      </c>
      <c r="F21" s="43">
        <v>0</v>
      </c>
    </row>
    <row r="22" spans="1:6" ht="15.75" hidden="1" x14ac:dyDescent="0.25">
      <c r="A22" s="11" t="s">
        <v>122</v>
      </c>
      <c r="B22" s="10" t="s">
        <v>123</v>
      </c>
      <c r="C22" s="58"/>
      <c r="D22" s="43">
        <v>0</v>
      </c>
      <c r="E22" s="43">
        <v>0</v>
      </c>
      <c r="F22" s="43">
        <v>0</v>
      </c>
    </row>
    <row r="23" spans="1:6" ht="31.5" hidden="1" x14ac:dyDescent="0.25">
      <c r="A23" s="53" t="s">
        <v>6</v>
      </c>
      <c r="B23" s="10" t="s">
        <v>123</v>
      </c>
      <c r="C23" s="67">
        <v>200</v>
      </c>
      <c r="D23" s="43">
        <v>0</v>
      </c>
      <c r="E23" s="43">
        <v>0</v>
      </c>
      <c r="F23" s="43">
        <v>0</v>
      </c>
    </row>
    <row r="24" spans="1:6" ht="31.5" hidden="1" x14ac:dyDescent="0.25">
      <c r="A24" s="53" t="s">
        <v>1</v>
      </c>
      <c r="B24" s="10" t="s">
        <v>123</v>
      </c>
      <c r="C24" s="63">
        <v>240</v>
      </c>
      <c r="D24" s="43">
        <v>0</v>
      </c>
      <c r="E24" s="43">
        <v>0</v>
      </c>
      <c r="F24" s="43">
        <v>0</v>
      </c>
    </row>
    <row r="25" spans="1:6" ht="15.75" hidden="1" x14ac:dyDescent="0.25">
      <c r="A25" s="90" t="s">
        <v>139</v>
      </c>
      <c r="B25" s="10" t="s">
        <v>140</v>
      </c>
      <c r="C25" s="63"/>
      <c r="D25" s="43">
        <f>SUM(D26)</f>
        <v>0</v>
      </c>
      <c r="E25" s="43"/>
      <c r="F25" s="43"/>
    </row>
    <row r="26" spans="1:6" ht="31.5" hidden="1" x14ac:dyDescent="0.25">
      <c r="A26" s="53" t="s">
        <v>6</v>
      </c>
      <c r="B26" s="10" t="s">
        <v>140</v>
      </c>
      <c r="C26" s="67">
        <v>200</v>
      </c>
      <c r="D26" s="43">
        <f>SUM(D27)</f>
        <v>0</v>
      </c>
      <c r="E26" s="43"/>
      <c r="F26" s="43"/>
    </row>
    <row r="27" spans="1:6" ht="31.5" hidden="1" x14ac:dyDescent="0.25">
      <c r="A27" s="53" t="s">
        <v>1</v>
      </c>
      <c r="B27" s="10" t="s">
        <v>140</v>
      </c>
      <c r="C27" s="63">
        <v>240</v>
      </c>
      <c r="D27" s="43">
        <v>0</v>
      </c>
      <c r="E27" s="43"/>
      <c r="F27" s="43"/>
    </row>
    <row r="28" spans="1:6" ht="47.25" hidden="1" x14ac:dyDescent="0.25">
      <c r="A28" s="11" t="s">
        <v>124</v>
      </c>
      <c r="B28" s="58" t="s">
        <v>125</v>
      </c>
      <c r="C28" s="63"/>
      <c r="D28" s="43">
        <v>0</v>
      </c>
      <c r="E28" s="43">
        <v>0</v>
      </c>
      <c r="F28" s="43">
        <v>0</v>
      </c>
    </row>
    <row r="29" spans="1:6" ht="15.75" hidden="1" x14ac:dyDescent="0.25">
      <c r="A29" s="11" t="s">
        <v>122</v>
      </c>
      <c r="B29" s="10" t="s">
        <v>126</v>
      </c>
      <c r="C29" s="63"/>
      <c r="D29" s="43">
        <v>0</v>
      </c>
      <c r="E29" s="43">
        <v>0</v>
      </c>
      <c r="F29" s="43">
        <v>0</v>
      </c>
    </row>
    <row r="30" spans="1:6" ht="31.5" hidden="1" x14ac:dyDescent="0.25">
      <c r="A30" s="53" t="s">
        <v>6</v>
      </c>
      <c r="B30" s="10" t="s">
        <v>126</v>
      </c>
      <c r="C30" s="67">
        <v>200</v>
      </c>
      <c r="D30" s="43">
        <v>0</v>
      </c>
      <c r="E30" s="43">
        <v>0</v>
      </c>
      <c r="F30" s="43">
        <v>0</v>
      </c>
    </row>
    <row r="31" spans="1:6" ht="31.5" hidden="1" x14ac:dyDescent="0.25">
      <c r="A31" s="53" t="s">
        <v>1</v>
      </c>
      <c r="B31" s="10" t="s">
        <v>126</v>
      </c>
      <c r="C31" s="63">
        <v>240</v>
      </c>
      <c r="D31" s="43">
        <v>0</v>
      </c>
      <c r="E31" s="43">
        <v>0</v>
      </c>
      <c r="F31" s="43">
        <v>0</v>
      </c>
    </row>
    <row r="32" spans="1:6" ht="47.25" x14ac:dyDescent="0.25">
      <c r="A32" s="68" t="s">
        <v>138</v>
      </c>
      <c r="B32" s="8" t="s">
        <v>99</v>
      </c>
      <c r="C32" s="64"/>
      <c r="D32" s="102">
        <f>SUM(D33)</f>
        <v>80</v>
      </c>
      <c r="E32" s="102">
        <f t="shared" ref="E32:F35" si="3">SUM(E33)</f>
        <v>80</v>
      </c>
      <c r="F32" s="103">
        <f t="shared" si="3"/>
        <v>0</v>
      </c>
    </row>
    <row r="33" spans="1:6" ht="31.5" x14ac:dyDescent="0.25">
      <c r="A33" s="19" t="s">
        <v>97</v>
      </c>
      <c r="B33" s="55" t="s">
        <v>130</v>
      </c>
      <c r="C33" s="65"/>
      <c r="D33" s="42">
        <f>SUM(D34)</f>
        <v>80</v>
      </c>
      <c r="E33" s="42">
        <f t="shared" si="3"/>
        <v>80</v>
      </c>
      <c r="F33" s="104">
        <f t="shared" si="3"/>
        <v>0</v>
      </c>
    </row>
    <row r="34" spans="1:6" ht="15.75" x14ac:dyDescent="0.25">
      <c r="A34" s="11" t="s">
        <v>98</v>
      </c>
      <c r="B34" s="10" t="s">
        <v>129</v>
      </c>
      <c r="C34" s="66"/>
      <c r="D34" s="105">
        <f>SUM(D35)</f>
        <v>80</v>
      </c>
      <c r="E34" s="105">
        <f t="shared" si="3"/>
        <v>80</v>
      </c>
      <c r="F34" s="106">
        <f t="shared" si="3"/>
        <v>0</v>
      </c>
    </row>
    <row r="35" spans="1:6" ht="31.5" x14ac:dyDescent="0.25">
      <c r="A35" s="53" t="s">
        <v>6</v>
      </c>
      <c r="B35" s="25" t="s">
        <v>128</v>
      </c>
      <c r="C35" s="67">
        <v>200</v>
      </c>
      <c r="D35" s="42">
        <f>SUM(D36)</f>
        <v>80</v>
      </c>
      <c r="E35" s="42">
        <f t="shared" si="3"/>
        <v>80</v>
      </c>
      <c r="F35" s="104">
        <f t="shared" si="3"/>
        <v>0</v>
      </c>
    </row>
    <row r="36" spans="1:6" ht="31.5" x14ac:dyDescent="0.25">
      <c r="A36" s="53" t="s">
        <v>1</v>
      </c>
      <c r="B36" s="10" t="s">
        <v>129</v>
      </c>
      <c r="C36" s="63">
        <v>240</v>
      </c>
      <c r="D36" s="107">
        <v>80</v>
      </c>
      <c r="E36" s="107">
        <v>80</v>
      </c>
      <c r="F36" s="108"/>
    </row>
    <row r="37" spans="1:6" ht="63" x14ac:dyDescent="0.25">
      <c r="A37" s="30" t="s">
        <v>152</v>
      </c>
      <c r="B37" s="51" t="s">
        <v>104</v>
      </c>
      <c r="C37" s="79"/>
      <c r="D37" s="100">
        <f>D38+D42+D56+D60+D49+D64+D53</f>
        <v>3864.1</v>
      </c>
      <c r="E37" s="100">
        <f>E38+E42+E56+E60+E49+E64+E53</f>
        <v>1017.9</v>
      </c>
      <c r="F37" s="100">
        <f t="shared" ref="F37" si="4">F38+F42+F56+F60+F49+F64+F53</f>
        <v>1010</v>
      </c>
    </row>
    <row r="38" spans="1:6" ht="47.25" x14ac:dyDescent="0.25">
      <c r="A38" s="73" t="s">
        <v>146</v>
      </c>
      <c r="B38" s="74" t="s">
        <v>105</v>
      </c>
      <c r="C38" s="75"/>
      <c r="D38" s="101">
        <f>D39</f>
        <v>276.10000000000002</v>
      </c>
      <c r="E38" s="101">
        <f t="shared" ref="E38:F40" si="5">E39</f>
        <v>404</v>
      </c>
      <c r="F38" s="101">
        <f t="shared" si="5"/>
        <v>402</v>
      </c>
    </row>
    <row r="39" spans="1:6" ht="15.75" x14ac:dyDescent="0.25">
      <c r="A39" s="18" t="s">
        <v>98</v>
      </c>
      <c r="B39" s="58" t="s">
        <v>106</v>
      </c>
      <c r="C39" s="76"/>
      <c r="D39" s="99">
        <f>D40</f>
        <v>276.10000000000002</v>
      </c>
      <c r="E39" s="99">
        <f t="shared" si="5"/>
        <v>404</v>
      </c>
      <c r="F39" s="99">
        <f t="shared" si="5"/>
        <v>402</v>
      </c>
    </row>
    <row r="40" spans="1:6" ht="31.5" x14ac:dyDescent="0.25">
      <c r="A40" s="77" t="s">
        <v>6</v>
      </c>
      <c r="B40" s="57" t="s">
        <v>106</v>
      </c>
      <c r="C40" s="78">
        <v>200</v>
      </c>
      <c r="D40" s="98">
        <f>D41</f>
        <v>276.10000000000002</v>
      </c>
      <c r="E40" s="98">
        <f t="shared" si="5"/>
        <v>404</v>
      </c>
      <c r="F40" s="98">
        <f t="shared" si="5"/>
        <v>402</v>
      </c>
    </row>
    <row r="41" spans="1:6" ht="31.5" x14ac:dyDescent="0.25">
      <c r="A41" s="16" t="s">
        <v>1</v>
      </c>
      <c r="B41" s="58" t="s">
        <v>106</v>
      </c>
      <c r="C41" s="76">
        <v>240</v>
      </c>
      <c r="D41" s="99">
        <v>276.10000000000002</v>
      </c>
      <c r="E41" s="99">
        <v>404</v>
      </c>
      <c r="F41" s="99">
        <v>402</v>
      </c>
    </row>
    <row r="42" spans="1:6" ht="47.25" x14ac:dyDescent="0.25">
      <c r="A42" s="80" t="s">
        <v>100</v>
      </c>
      <c r="B42" s="74" t="s">
        <v>107</v>
      </c>
      <c r="C42" s="75"/>
      <c r="D42" s="101">
        <f>D43+D46</f>
        <v>3538</v>
      </c>
      <c r="E42" s="101">
        <f t="shared" ref="E42:F44" si="6">E43</f>
        <v>596</v>
      </c>
      <c r="F42" s="101">
        <f t="shared" si="6"/>
        <v>598</v>
      </c>
    </row>
    <row r="43" spans="1:6" ht="15.75" x14ac:dyDescent="0.25">
      <c r="A43" s="82" t="s">
        <v>98</v>
      </c>
      <c r="B43" s="57" t="s">
        <v>108</v>
      </c>
      <c r="C43" s="78"/>
      <c r="D43" s="98">
        <f>D44</f>
        <v>592</v>
      </c>
      <c r="E43" s="98">
        <f t="shared" si="6"/>
        <v>596</v>
      </c>
      <c r="F43" s="98">
        <f t="shared" si="6"/>
        <v>598</v>
      </c>
    </row>
    <row r="44" spans="1:6" ht="31.5" x14ac:dyDescent="0.25">
      <c r="A44" s="16" t="s">
        <v>6</v>
      </c>
      <c r="B44" s="58" t="s">
        <v>108</v>
      </c>
      <c r="C44" s="76">
        <v>200</v>
      </c>
      <c r="D44" s="99">
        <f>D45</f>
        <v>592</v>
      </c>
      <c r="E44" s="99">
        <f t="shared" si="6"/>
        <v>596</v>
      </c>
      <c r="F44" s="99">
        <f t="shared" si="6"/>
        <v>598</v>
      </c>
    </row>
    <row r="45" spans="1:6" ht="31.5" x14ac:dyDescent="0.25">
      <c r="A45" s="77" t="s">
        <v>1</v>
      </c>
      <c r="B45" s="57" t="s">
        <v>108</v>
      </c>
      <c r="C45" s="78">
        <v>240</v>
      </c>
      <c r="D45" s="98">
        <v>592</v>
      </c>
      <c r="E45" s="98">
        <v>596</v>
      </c>
      <c r="F45" s="98">
        <v>598</v>
      </c>
    </row>
    <row r="46" spans="1:6" ht="63" x14ac:dyDescent="0.25">
      <c r="A46" s="84" t="s">
        <v>136</v>
      </c>
      <c r="B46" s="83" t="s">
        <v>137</v>
      </c>
      <c r="C46" s="78"/>
      <c r="D46" s="98">
        <f>SUM(D47)</f>
        <v>2946</v>
      </c>
      <c r="E46" s="98"/>
      <c r="F46" s="98"/>
    </row>
    <row r="47" spans="1:6" ht="31.5" x14ac:dyDescent="0.25">
      <c r="A47" s="16" t="s">
        <v>6</v>
      </c>
      <c r="B47" s="83" t="s">
        <v>137</v>
      </c>
      <c r="C47" s="76">
        <v>200</v>
      </c>
      <c r="D47" s="98">
        <f>SUM(D48)</f>
        <v>2946</v>
      </c>
      <c r="E47" s="98"/>
      <c r="F47" s="98"/>
    </row>
    <row r="48" spans="1:6" ht="31.5" x14ac:dyDescent="0.25">
      <c r="A48" s="77" t="s">
        <v>1</v>
      </c>
      <c r="B48" s="83" t="s">
        <v>137</v>
      </c>
      <c r="C48" s="78">
        <v>240</v>
      </c>
      <c r="D48" s="98">
        <v>2946</v>
      </c>
      <c r="E48" s="98"/>
      <c r="F48" s="98"/>
    </row>
    <row r="49" spans="1:6" ht="47.25" x14ac:dyDescent="0.25">
      <c r="A49" s="77" t="s">
        <v>101</v>
      </c>
      <c r="B49" s="57" t="s">
        <v>109</v>
      </c>
      <c r="C49" s="57"/>
      <c r="D49" s="98">
        <f>SUM(D50)</f>
        <v>0</v>
      </c>
      <c r="E49" s="98">
        <f t="shared" ref="E49:F51" si="7">SUM(E50)</f>
        <v>0</v>
      </c>
      <c r="F49" s="98">
        <f t="shared" si="7"/>
        <v>0</v>
      </c>
    </row>
    <row r="50" spans="1:6" ht="15.75" x14ac:dyDescent="0.25">
      <c r="A50" s="82" t="s">
        <v>98</v>
      </c>
      <c r="B50" s="57" t="s">
        <v>110</v>
      </c>
      <c r="C50" s="57"/>
      <c r="D50" s="98">
        <f>SUM(D51)</f>
        <v>0</v>
      </c>
      <c r="E50" s="98">
        <f t="shared" si="7"/>
        <v>0</v>
      </c>
      <c r="F50" s="98">
        <f t="shared" si="7"/>
        <v>0</v>
      </c>
    </row>
    <row r="51" spans="1:6" ht="31.5" x14ac:dyDescent="0.25">
      <c r="A51" s="77" t="s">
        <v>6</v>
      </c>
      <c r="B51" s="57" t="s">
        <v>110</v>
      </c>
      <c r="C51" s="57">
        <v>200</v>
      </c>
      <c r="D51" s="98">
        <f>SUM(D52)</f>
        <v>0</v>
      </c>
      <c r="E51" s="98">
        <f t="shared" si="7"/>
        <v>0</v>
      </c>
      <c r="F51" s="98">
        <f t="shared" si="7"/>
        <v>0</v>
      </c>
    </row>
    <row r="52" spans="1:6" ht="31.5" x14ac:dyDescent="0.25">
      <c r="A52" s="16" t="s">
        <v>1</v>
      </c>
      <c r="B52" s="58" t="s">
        <v>110</v>
      </c>
      <c r="C52" s="58">
        <v>240</v>
      </c>
      <c r="D52" s="99">
        <v>0</v>
      </c>
      <c r="E52" s="99">
        <v>0</v>
      </c>
      <c r="F52" s="99">
        <v>0</v>
      </c>
    </row>
    <row r="53" spans="1:6" ht="63" x14ac:dyDescent="0.25">
      <c r="A53" s="72" t="s">
        <v>147</v>
      </c>
      <c r="B53" s="58" t="s">
        <v>127</v>
      </c>
      <c r="C53" s="59"/>
      <c r="D53" s="97">
        <f>SUM(D54)</f>
        <v>50</v>
      </c>
      <c r="E53" s="97">
        <f t="shared" ref="E53:F54" si="8">SUM(E54)</f>
        <v>17.899999999999999</v>
      </c>
      <c r="F53" s="97">
        <f t="shared" si="8"/>
        <v>10</v>
      </c>
    </row>
    <row r="54" spans="1:6" ht="31.5" x14ac:dyDescent="0.25">
      <c r="A54" s="72" t="s">
        <v>6</v>
      </c>
      <c r="B54" s="58" t="s">
        <v>127</v>
      </c>
      <c r="C54" s="57">
        <v>200</v>
      </c>
      <c r="D54" s="97">
        <f>SUM(D55)</f>
        <v>50</v>
      </c>
      <c r="E54" s="97">
        <f t="shared" si="8"/>
        <v>17.899999999999999</v>
      </c>
      <c r="F54" s="97">
        <f t="shared" si="8"/>
        <v>10</v>
      </c>
    </row>
    <row r="55" spans="1:6" ht="31.5" x14ac:dyDescent="0.25">
      <c r="A55" s="72" t="s">
        <v>1</v>
      </c>
      <c r="B55" s="58" t="s">
        <v>127</v>
      </c>
      <c r="C55" s="58">
        <v>240</v>
      </c>
      <c r="D55" s="97">
        <v>50</v>
      </c>
      <c r="E55" s="97">
        <v>17.899999999999999</v>
      </c>
      <c r="F55" s="97">
        <v>10</v>
      </c>
    </row>
    <row r="56" spans="1:6" ht="31.5" x14ac:dyDescent="0.25">
      <c r="A56" s="72" t="s">
        <v>102</v>
      </c>
      <c r="B56" s="59" t="s">
        <v>111</v>
      </c>
      <c r="C56" s="59"/>
      <c r="D56" s="97">
        <f>SUM(D57)</f>
        <v>0</v>
      </c>
      <c r="E56" s="97">
        <f t="shared" ref="E56:F58" si="9">SUM(E57)</f>
        <v>0</v>
      </c>
      <c r="F56" s="97">
        <f t="shared" si="9"/>
        <v>0</v>
      </c>
    </row>
    <row r="57" spans="1:6" ht="15.75" x14ac:dyDescent="0.25">
      <c r="A57" s="81" t="s">
        <v>98</v>
      </c>
      <c r="B57" s="59" t="s">
        <v>112</v>
      </c>
      <c r="C57" s="59"/>
      <c r="D57" s="97">
        <f>SUM(D58)</f>
        <v>0</v>
      </c>
      <c r="E57" s="97">
        <f t="shared" si="9"/>
        <v>0</v>
      </c>
      <c r="F57" s="97">
        <f t="shared" si="9"/>
        <v>0</v>
      </c>
    </row>
    <row r="58" spans="1:6" ht="31.5" x14ac:dyDescent="0.25">
      <c r="A58" s="72" t="s">
        <v>6</v>
      </c>
      <c r="B58" s="59" t="s">
        <v>112</v>
      </c>
      <c r="C58" s="59">
        <v>200</v>
      </c>
      <c r="D58" s="97">
        <f>SUM(D59)</f>
        <v>0</v>
      </c>
      <c r="E58" s="97">
        <f t="shared" si="9"/>
        <v>0</v>
      </c>
      <c r="F58" s="97">
        <f t="shared" si="9"/>
        <v>0</v>
      </c>
    </row>
    <row r="59" spans="1:6" ht="31.5" x14ac:dyDescent="0.25">
      <c r="A59" s="72" t="s">
        <v>1</v>
      </c>
      <c r="B59" s="59" t="s">
        <v>112</v>
      </c>
      <c r="C59" s="59">
        <v>240</v>
      </c>
      <c r="D59" s="97">
        <v>0</v>
      </c>
      <c r="E59" s="97">
        <v>0</v>
      </c>
      <c r="F59" s="97">
        <v>0</v>
      </c>
    </row>
    <row r="60" spans="1:6" ht="47.25" hidden="1" x14ac:dyDescent="0.25">
      <c r="A60" s="72" t="s">
        <v>103</v>
      </c>
      <c r="B60" s="59" t="s">
        <v>113</v>
      </c>
      <c r="C60" s="59"/>
      <c r="D60" s="97">
        <f>SUM(D61)</f>
        <v>0</v>
      </c>
      <c r="E60" s="97">
        <f t="shared" ref="E60:F61" si="10">SUM(E61)</f>
        <v>0</v>
      </c>
      <c r="F60" s="97">
        <f t="shared" si="10"/>
        <v>0</v>
      </c>
    </row>
    <row r="61" spans="1:6" ht="15.75" hidden="1" x14ac:dyDescent="0.25">
      <c r="A61" s="81" t="s">
        <v>98</v>
      </c>
      <c r="B61" s="59" t="s">
        <v>114</v>
      </c>
      <c r="C61" s="59"/>
      <c r="D61" s="97">
        <f>SUM(D62)</f>
        <v>0</v>
      </c>
      <c r="E61" s="97">
        <f t="shared" si="10"/>
        <v>0</v>
      </c>
      <c r="F61" s="97">
        <f t="shared" si="10"/>
        <v>0</v>
      </c>
    </row>
    <row r="62" spans="1:6" ht="31.5" hidden="1" x14ac:dyDescent="0.25">
      <c r="A62" s="72" t="s">
        <v>6</v>
      </c>
      <c r="B62" s="59" t="s">
        <v>114</v>
      </c>
      <c r="C62" s="59">
        <v>200</v>
      </c>
      <c r="D62" s="97">
        <f>SUM(D63)</f>
        <v>0</v>
      </c>
      <c r="E62" s="97">
        <f>SUM(E63)</f>
        <v>0</v>
      </c>
      <c r="F62" s="97">
        <f>SUM(F63)</f>
        <v>0</v>
      </c>
    </row>
    <row r="63" spans="1:6" ht="31.5" hidden="1" x14ac:dyDescent="0.25">
      <c r="A63" s="72" t="s">
        <v>1</v>
      </c>
      <c r="B63" s="59" t="s">
        <v>114</v>
      </c>
      <c r="C63" s="59">
        <v>240</v>
      </c>
      <c r="D63" s="97">
        <v>0</v>
      </c>
      <c r="E63" s="97">
        <v>0</v>
      </c>
      <c r="F63" s="97">
        <v>0</v>
      </c>
    </row>
    <row r="64" spans="1:6" ht="63" hidden="1" x14ac:dyDescent="0.25">
      <c r="A64" s="84" t="s">
        <v>136</v>
      </c>
      <c r="B64" s="83" t="s">
        <v>137</v>
      </c>
      <c r="C64" s="59"/>
      <c r="D64" s="97">
        <v>0</v>
      </c>
      <c r="E64" s="97">
        <v>0</v>
      </c>
      <c r="F64" s="97">
        <v>0</v>
      </c>
    </row>
    <row r="65" spans="1:6" ht="31.5" hidden="1" x14ac:dyDescent="0.25">
      <c r="A65" s="72" t="s">
        <v>6</v>
      </c>
      <c r="B65" s="83" t="s">
        <v>137</v>
      </c>
      <c r="C65" s="59">
        <v>200</v>
      </c>
      <c r="D65" s="97">
        <v>0</v>
      </c>
      <c r="E65" s="97">
        <v>0</v>
      </c>
      <c r="F65" s="97">
        <v>0</v>
      </c>
    </row>
    <row r="66" spans="1:6" ht="31.5" hidden="1" x14ac:dyDescent="0.25">
      <c r="A66" s="72" t="s">
        <v>1</v>
      </c>
      <c r="B66" s="83" t="s">
        <v>137</v>
      </c>
      <c r="C66" s="59">
        <v>240</v>
      </c>
      <c r="D66" s="97"/>
      <c r="E66" s="97">
        <v>0</v>
      </c>
      <c r="F66" s="97">
        <v>0</v>
      </c>
    </row>
    <row r="67" spans="1:6" ht="31.5" hidden="1" x14ac:dyDescent="0.25">
      <c r="A67" s="89" t="s">
        <v>135</v>
      </c>
      <c r="B67" s="88" t="s">
        <v>132</v>
      </c>
      <c r="C67" s="59"/>
      <c r="D67" s="97">
        <f>SUM(D68)</f>
        <v>0</v>
      </c>
      <c r="E67" s="97">
        <f t="shared" ref="E67:F67" si="11">SUM(E68)</f>
        <v>0</v>
      </c>
      <c r="F67" s="97">
        <f t="shared" si="11"/>
        <v>0</v>
      </c>
    </row>
    <row r="68" spans="1:6" ht="31.5" hidden="1" x14ac:dyDescent="0.25">
      <c r="A68" s="72" t="s">
        <v>134</v>
      </c>
      <c r="B68" s="87" t="s">
        <v>133</v>
      </c>
      <c r="C68" s="59"/>
      <c r="D68" s="97">
        <f>D69+D72</f>
        <v>0</v>
      </c>
      <c r="E68" s="97">
        <f t="shared" ref="E68:F68" si="12">SUM(E69)</f>
        <v>0</v>
      </c>
      <c r="F68" s="97">
        <f t="shared" si="12"/>
        <v>0</v>
      </c>
    </row>
    <row r="69" spans="1:6" ht="15.75" hidden="1" x14ac:dyDescent="0.25">
      <c r="A69" s="72" t="s">
        <v>122</v>
      </c>
      <c r="B69" s="87" t="s">
        <v>131</v>
      </c>
      <c r="C69" s="59"/>
      <c r="D69" s="97">
        <f>SUM(D70)</f>
        <v>0</v>
      </c>
      <c r="E69" s="97">
        <f t="shared" ref="E69:F69" si="13">SUM(E70)</f>
        <v>0</v>
      </c>
      <c r="F69" s="97">
        <f t="shared" si="13"/>
        <v>0</v>
      </c>
    </row>
    <row r="70" spans="1:6" ht="31.5" hidden="1" x14ac:dyDescent="0.25">
      <c r="A70" s="11" t="s">
        <v>6</v>
      </c>
      <c r="B70" s="87" t="s">
        <v>131</v>
      </c>
      <c r="C70" s="59">
        <v>200</v>
      </c>
      <c r="D70" s="97">
        <f>SUM(D71)</f>
        <v>0</v>
      </c>
      <c r="E70" s="97">
        <f t="shared" ref="E70:F70" si="14">SUM(E71)</f>
        <v>0</v>
      </c>
      <c r="F70" s="97">
        <f t="shared" si="14"/>
        <v>0</v>
      </c>
    </row>
    <row r="71" spans="1:6" ht="31.5" hidden="1" x14ac:dyDescent="0.25">
      <c r="A71" s="11" t="s">
        <v>1</v>
      </c>
      <c r="B71" s="87" t="s">
        <v>131</v>
      </c>
      <c r="C71" s="59">
        <v>240</v>
      </c>
      <c r="D71" s="97">
        <v>0</v>
      </c>
      <c r="E71" s="97">
        <v>0</v>
      </c>
      <c r="F71" s="97">
        <v>0</v>
      </c>
    </row>
    <row r="72" spans="1:6" ht="31.5" hidden="1" x14ac:dyDescent="0.25">
      <c r="A72" s="53" t="s">
        <v>142</v>
      </c>
      <c r="B72" s="87" t="s">
        <v>141</v>
      </c>
      <c r="C72" s="59"/>
      <c r="D72" s="97">
        <v>0</v>
      </c>
      <c r="E72" s="97"/>
      <c r="F72" s="97"/>
    </row>
    <row r="73" spans="1:6" ht="31.5" hidden="1" x14ac:dyDescent="0.25">
      <c r="A73" s="11" t="s">
        <v>6</v>
      </c>
      <c r="B73" s="87" t="s">
        <v>141</v>
      </c>
      <c r="C73" s="59">
        <v>200</v>
      </c>
      <c r="D73" s="97">
        <v>0</v>
      </c>
      <c r="E73" s="97"/>
      <c r="F73" s="97"/>
    </row>
    <row r="74" spans="1:6" ht="31.5" hidden="1" x14ac:dyDescent="0.25">
      <c r="A74" s="11" t="s">
        <v>1</v>
      </c>
      <c r="B74" s="87" t="s">
        <v>141</v>
      </c>
      <c r="C74" s="71">
        <v>240</v>
      </c>
      <c r="D74" s="70">
        <v>0</v>
      </c>
      <c r="E74" s="70"/>
      <c r="F74" s="70"/>
    </row>
    <row r="75" spans="1:6" ht="15.75" x14ac:dyDescent="0.25">
      <c r="A75" s="69" t="s">
        <v>42</v>
      </c>
      <c r="B75" s="60" t="s">
        <v>46</v>
      </c>
      <c r="C75" s="60"/>
      <c r="D75" s="61">
        <f t="shared" ref="D75:F77" si="15">SUM(D76)</f>
        <v>97.7</v>
      </c>
      <c r="E75" s="61">
        <f t="shared" si="15"/>
        <v>97.7</v>
      </c>
      <c r="F75" s="62">
        <f t="shared" si="15"/>
        <v>97.7</v>
      </c>
    </row>
    <row r="76" spans="1:6" ht="15.75" x14ac:dyDescent="0.25">
      <c r="A76" s="13" t="s">
        <v>43</v>
      </c>
      <c r="B76" s="7" t="s">
        <v>47</v>
      </c>
      <c r="C76" s="7"/>
      <c r="D76" s="42">
        <f t="shared" si="15"/>
        <v>97.7</v>
      </c>
      <c r="E76" s="42">
        <f t="shared" si="15"/>
        <v>97.7</v>
      </c>
      <c r="F76" s="42">
        <f t="shared" si="15"/>
        <v>97.7</v>
      </c>
    </row>
    <row r="77" spans="1:6" ht="15.75" x14ac:dyDescent="0.25">
      <c r="A77" s="11" t="s">
        <v>44</v>
      </c>
      <c r="B77" s="10" t="s">
        <v>47</v>
      </c>
      <c r="C77" s="10">
        <v>300</v>
      </c>
      <c r="D77" s="42">
        <f t="shared" si="15"/>
        <v>97.7</v>
      </c>
      <c r="E77" s="42">
        <f t="shared" si="15"/>
        <v>97.7</v>
      </c>
      <c r="F77" s="42">
        <f t="shared" si="15"/>
        <v>97.7</v>
      </c>
    </row>
    <row r="78" spans="1:6" ht="15.75" x14ac:dyDescent="0.25">
      <c r="A78" s="11" t="s">
        <v>45</v>
      </c>
      <c r="B78" s="10" t="s">
        <v>47</v>
      </c>
      <c r="C78" s="10">
        <v>310</v>
      </c>
      <c r="D78" s="42">
        <v>97.7</v>
      </c>
      <c r="E78" s="42">
        <v>97.7</v>
      </c>
      <c r="F78" s="42">
        <v>97.7</v>
      </c>
    </row>
    <row r="79" spans="1:6" ht="15.75" x14ac:dyDescent="0.25">
      <c r="A79" s="14" t="s">
        <v>84</v>
      </c>
      <c r="B79" s="8" t="s">
        <v>82</v>
      </c>
      <c r="C79" s="8"/>
      <c r="D79" s="41">
        <f t="shared" ref="D79:F81" si="16">SUM(D80)</f>
        <v>205</v>
      </c>
      <c r="E79" s="41">
        <f t="shared" si="16"/>
        <v>105</v>
      </c>
      <c r="F79" s="41">
        <f t="shared" si="16"/>
        <v>155</v>
      </c>
    </row>
    <row r="80" spans="1:6" ht="31.5" x14ac:dyDescent="0.25">
      <c r="A80" s="11" t="s">
        <v>85</v>
      </c>
      <c r="B80" s="10" t="s">
        <v>83</v>
      </c>
      <c r="C80" s="10"/>
      <c r="D80" s="42">
        <f t="shared" si="16"/>
        <v>205</v>
      </c>
      <c r="E80" s="42">
        <f t="shared" si="16"/>
        <v>105</v>
      </c>
      <c r="F80" s="42">
        <f t="shared" si="16"/>
        <v>155</v>
      </c>
    </row>
    <row r="81" spans="1:6" ht="31.5" x14ac:dyDescent="0.25">
      <c r="A81" s="11" t="s">
        <v>6</v>
      </c>
      <c r="B81" s="10" t="s">
        <v>83</v>
      </c>
      <c r="C81" s="10">
        <v>200</v>
      </c>
      <c r="D81" s="42">
        <f t="shared" si="16"/>
        <v>205</v>
      </c>
      <c r="E81" s="42">
        <f t="shared" si="16"/>
        <v>105</v>
      </c>
      <c r="F81" s="42">
        <f t="shared" si="16"/>
        <v>155</v>
      </c>
    </row>
    <row r="82" spans="1:6" ht="31.5" x14ac:dyDescent="0.25">
      <c r="A82" s="11" t="s">
        <v>1</v>
      </c>
      <c r="B82" s="10" t="s">
        <v>83</v>
      </c>
      <c r="C82" s="10">
        <v>240</v>
      </c>
      <c r="D82" s="42">
        <v>205</v>
      </c>
      <c r="E82" s="42">
        <v>105</v>
      </c>
      <c r="F82" s="42">
        <v>155</v>
      </c>
    </row>
    <row r="83" spans="1:6" ht="15.75" x14ac:dyDescent="0.25">
      <c r="A83" s="14" t="s">
        <v>2</v>
      </c>
      <c r="B83" s="8" t="s">
        <v>3</v>
      </c>
      <c r="C83" s="8"/>
      <c r="D83" s="41">
        <f>SUM(D84+D87)</f>
        <v>825</v>
      </c>
      <c r="E83" s="41">
        <f>SUM(E84+E87)</f>
        <v>817.9</v>
      </c>
      <c r="F83" s="86">
        <f>SUM(F84+F87)</f>
        <v>905.7</v>
      </c>
    </row>
    <row r="84" spans="1:6" ht="15.75" x14ac:dyDescent="0.25">
      <c r="A84" s="9" t="s">
        <v>4</v>
      </c>
      <c r="B84" s="10" t="s">
        <v>5</v>
      </c>
      <c r="C84" s="10"/>
      <c r="D84" s="43">
        <f t="shared" ref="D84:F85" si="17">SUM(D85)</f>
        <v>419.3</v>
      </c>
      <c r="E84" s="43">
        <f t="shared" si="17"/>
        <v>337.5</v>
      </c>
      <c r="F84" s="43">
        <f t="shared" si="17"/>
        <v>394.4</v>
      </c>
    </row>
    <row r="85" spans="1:6" ht="31.5" x14ac:dyDescent="0.25">
      <c r="A85" s="9" t="s">
        <v>6</v>
      </c>
      <c r="B85" s="10" t="s">
        <v>5</v>
      </c>
      <c r="C85" s="10">
        <v>200</v>
      </c>
      <c r="D85" s="44">
        <f t="shared" si="17"/>
        <v>419.3</v>
      </c>
      <c r="E85" s="44">
        <f t="shared" si="17"/>
        <v>337.5</v>
      </c>
      <c r="F85" s="44">
        <f t="shared" si="17"/>
        <v>394.4</v>
      </c>
    </row>
    <row r="86" spans="1:6" ht="31.5" x14ac:dyDescent="0.25">
      <c r="A86" s="9" t="s">
        <v>1</v>
      </c>
      <c r="B86" s="10" t="s">
        <v>5</v>
      </c>
      <c r="C86" s="10">
        <v>240</v>
      </c>
      <c r="D86" s="43">
        <v>419.3</v>
      </c>
      <c r="E86" s="43">
        <v>337.5</v>
      </c>
      <c r="F86" s="43">
        <v>394.4</v>
      </c>
    </row>
    <row r="87" spans="1:6" ht="15.75" x14ac:dyDescent="0.25">
      <c r="A87" s="9" t="s">
        <v>7</v>
      </c>
      <c r="B87" s="10" t="s">
        <v>8</v>
      </c>
      <c r="C87" s="10"/>
      <c r="D87" s="43">
        <f>SUM(D88)</f>
        <v>405.7</v>
      </c>
      <c r="E87" s="43">
        <f t="shared" ref="E87:F87" si="18">SUM(E88)</f>
        <v>480.4</v>
      </c>
      <c r="F87" s="43">
        <f t="shared" si="18"/>
        <v>511.3</v>
      </c>
    </row>
    <row r="88" spans="1:6" ht="31.5" x14ac:dyDescent="0.25">
      <c r="A88" s="9" t="s">
        <v>6</v>
      </c>
      <c r="B88" s="10" t="s">
        <v>8</v>
      </c>
      <c r="C88" s="10">
        <v>200</v>
      </c>
      <c r="D88" s="43">
        <f>SUM(D89)</f>
        <v>405.7</v>
      </c>
      <c r="E88" s="43">
        <f>SUM(E89)</f>
        <v>480.4</v>
      </c>
      <c r="F88" s="43">
        <f>SUM(F89)</f>
        <v>511.3</v>
      </c>
    </row>
    <row r="89" spans="1:6" ht="36" customHeight="1" x14ac:dyDescent="0.25">
      <c r="A89" s="9" t="s">
        <v>1</v>
      </c>
      <c r="B89" s="10" t="s">
        <v>8</v>
      </c>
      <c r="C89" s="10">
        <v>240</v>
      </c>
      <c r="D89" s="43">
        <v>405.7</v>
      </c>
      <c r="E89" s="43">
        <v>480.4</v>
      </c>
      <c r="F89" s="43">
        <v>511.3</v>
      </c>
    </row>
    <row r="90" spans="1:6" ht="15.75" hidden="1" x14ac:dyDescent="0.25">
      <c r="A90" s="6" t="s">
        <v>89</v>
      </c>
      <c r="B90" s="8" t="s">
        <v>95</v>
      </c>
      <c r="C90" s="8"/>
      <c r="D90" s="45">
        <f>D91+D94</f>
        <v>0</v>
      </c>
      <c r="E90" s="45">
        <f t="shared" ref="E90:F90" si="19">E91+E94</f>
        <v>0</v>
      </c>
      <c r="F90" s="45">
        <f t="shared" si="19"/>
        <v>0</v>
      </c>
    </row>
    <row r="91" spans="1:6" ht="47.25" hidden="1" x14ac:dyDescent="0.25">
      <c r="A91" s="9" t="s">
        <v>90</v>
      </c>
      <c r="B91" s="10" t="s">
        <v>92</v>
      </c>
      <c r="C91" s="10"/>
      <c r="D91" s="43">
        <f t="shared" ref="D91:F93" si="20">SUM(D92)</f>
        <v>0</v>
      </c>
      <c r="E91" s="43">
        <f t="shared" si="20"/>
        <v>0</v>
      </c>
      <c r="F91" s="43">
        <f t="shared" si="20"/>
        <v>0</v>
      </c>
    </row>
    <row r="92" spans="1:6" ht="31.5" hidden="1" x14ac:dyDescent="0.25">
      <c r="A92" s="9" t="s">
        <v>6</v>
      </c>
      <c r="B92" s="10" t="s">
        <v>92</v>
      </c>
      <c r="C92" s="10">
        <v>200</v>
      </c>
      <c r="D92" s="43">
        <f t="shared" si="20"/>
        <v>0</v>
      </c>
      <c r="E92" s="43">
        <f t="shared" si="20"/>
        <v>0</v>
      </c>
      <c r="F92" s="43">
        <f t="shared" si="20"/>
        <v>0</v>
      </c>
    </row>
    <row r="93" spans="1:6" ht="31.5" hidden="1" x14ac:dyDescent="0.25">
      <c r="A93" s="9" t="s">
        <v>1</v>
      </c>
      <c r="B93" s="10" t="s">
        <v>92</v>
      </c>
      <c r="C93" s="10">
        <v>240</v>
      </c>
      <c r="D93" s="43">
        <f t="shared" si="20"/>
        <v>0</v>
      </c>
      <c r="E93" s="43">
        <v>0</v>
      </c>
      <c r="F93" s="43">
        <v>0</v>
      </c>
    </row>
    <row r="94" spans="1:6" ht="78.75" hidden="1" x14ac:dyDescent="0.25">
      <c r="A94" s="9" t="s">
        <v>91</v>
      </c>
      <c r="B94" s="10" t="s">
        <v>93</v>
      </c>
      <c r="C94" s="10"/>
      <c r="D94" s="43">
        <f t="shared" ref="D94:F95" si="21">SUM(D95)</f>
        <v>0</v>
      </c>
      <c r="E94" s="43">
        <f t="shared" si="21"/>
        <v>0</v>
      </c>
      <c r="F94" s="43">
        <f t="shared" si="21"/>
        <v>0</v>
      </c>
    </row>
    <row r="95" spans="1:6" ht="18" hidden="1" customHeight="1" x14ac:dyDescent="0.25">
      <c r="A95" s="9" t="s">
        <v>6</v>
      </c>
      <c r="B95" s="10" t="s">
        <v>93</v>
      </c>
      <c r="C95" s="10">
        <v>200</v>
      </c>
      <c r="D95" s="43">
        <f t="shared" si="21"/>
        <v>0</v>
      </c>
      <c r="E95" s="43">
        <f t="shared" si="21"/>
        <v>0</v>
      </c>
      <c r="F95" s="43">
        <f t="shared" si="21"/>
        <v>0</v>
      </c>
    </row>
    <row r="96" spans="1:6" ht="18" hidden="1" customHeight="1" x14ac:dyDescent="0.25">
      <c r="A96" s="9" t="s">
        <v>1</v>
      </c>
      <c r="B96" s="10" t="s">
        <v>93</v>
      </c>
      <c r="C96" s="10">
        <v>240</v>
      </c>
      <c r="D96" s="43"/>
      <c r="E96" s="43">
        <v>0</v>
      </c>
      <c r="F96" s="43">
        <v>0</v>
      </c>
    </row>
    <row r="97" spans="1:6" ht="31.5" x14ac:dyDescent="0.25">
      <c r="A97" s="6" t="s">
        <v>48</v>
      </c>
      <c r="B97" s="8" t="s">
        <v>9</v>
      </c>
      <c r="C97" s="8"/>
      <c r="D97" s="45">
        <f>SUM(D98)</f>
        <v>3331.3999999999996</v>
      </c>
      <c r="E97" s="45">
        <f>SUM(E98)</f>
        <v>3339.3999999999996</v>
      </c>
      <c r="F97" s="45">
        <f>SUM(F98)</f>
        <v>3346.5999999999995</v>
      </c>
    </row>
    <row r="98" spans="1:6" ht="31.5" x14ac:dyDescent="0.25">
      <c r="A98" s="9" t="s">
        <v>49</v>
      </c>
      <c r="B98" s="10" t="s">
        <v>51</v>
      </c>
      <c r="C98" s="10"/>
      <c r="D98" s="43">
        <f>SUM(D99+D102+D109+D112)</f>
        <v>3331.3999999999996</v>
      </c>
      <c r="E98" s="43">
        <f>SUM(E99+E102+E109+E112)</f>
        <v>3339.3999999999996</v>
      </c>
      <c r="F98" s="43">
        <f>SUM(F99+F102+F109+F112)</f>
        <v>3346.5999999999995</v>
      </c>
    </row>
    <row r="99" spans="1:6" ht="31.5" x14ac:dyDescent="0.25">
      <c r="A99" s="11" t="s">
        <v>10</v>
      </c>
      <c r="B99" s="10" t="s">
        <v>11</v>
      </c>
      <c r="C99" s="10"/>
      <c r="D99" s="43">
        <f>SUM(D100)</f>
        <v>1245.2</v>
      </c>
      <c r="E99" s="43">
        <f t="shared" ref="E99:F99" si="22">SUM(E100)</f>
        <v>1245.2</v>
      </c>
      <c r="F99" s="43">
        <f t="shared" si="22"/>
        <v>1245.2</v>
      </c>
    </row>
    <row r="100" spans="1:6" ht="78.75" x14ac:dyDescent="0.25">
      <c r="A100" s="11" t="s">
        <v>12</v>
      </c>
      <c r="B100" s="10" t="s">
        <v>11</v>
      </c>
      <c r="C100" s="10">
        <v>100</v>
      </c>
      <c r="D100" s="43">
        <f>SUM(D101)</f>
        <v>1245.2</v>
      </c>
      <c r="E100" s="43">
        <f>SUM(E101)</f>
        <v>1245.2</v>
      </c>
      <c r="F100" s="43">
        <f>SUM(F101)</f>
        <v>1245.2</v>
      </c>
    </row>
    <row r="101" spans="1:6" ht="31.5" x14ac:dyDescent="0.25">
      <c r="A101" s="11" t="s">
        <v>50</v>
      </c>
      <c r="B101" s="10" t="s">
        <v>11</v>
      </c>
      <c r="C101" s="10">
        <v>120</v>
      </c>
      <c r="D101" s="43">
        <v>1245.2</v>
      </c>
      <c r="E101" s="43">
        <v>1245.2</v>
      </c>
      <c r="F101" s="43">
        <v>1245.2</v>
      </c>
    </row>
    <row r="102" spans="1:6" ht="31.5" x14ac:dyDescent="0.25">
      <c r="A102" s="16" t="s">
        <v>52</v>
      </c>
      <c r="B102" s="15" t="s">
        <v>14</v>
      </c>
      <c r="C102" s="7"/>
      <c r="D102" s="43">
        <f>SUM(D103+D105+D107)</f>
        <v>2071.1999999999998</v>
      </c>
      <c r="E102" s="43">
        <f t="shared" ref="E102:F102" si="23">SUM(E103+E105)</f>
        <v>2079.1999999999998</v>
      </c>
      <c r="F102" s="43">
        <f t="shared" si="23"/>
        <v>2086.3999999999996</v>
      </c>
    </row>
    <row r="103" spans="1:6" ht="78.75" x14ac:dyDescent="0.25">
      <c r="A103" s="17" t="s">
        <v>15</v>
      </c>
      <c r="B103" s="7" t="s">
        <v>14</v>
      </c>
      <c r="C103" s="7">
        <v>100</v>
      </c>
      <c r="D103" s="43">
        <f>SUM(D104)</f>
        <v>1355.6</v>
      </c>
      <c r="E103" s="43">
        <f>SUM(E104)</f>
        <v>1355.6</v>
      </c>
      <c r="F103" s="43">
        <f>SUM(F104)</f>
        <v>1355.6</v>
      </c>
    </row>
    <row r="104" spans="1:6" ht="31.5" x14ac:dyDescent="0.25">
      <c r="A104" s="13" t="s">
        <v>50</v>
      </c>
      <c r="B104" s="7" t="s">
        <v>14</v>
      </c>
      <c r="C104" s="7">
        <v>120</v>
      </c>
      <c r="D104" s="43">
        <v>1355.6</v>
      </c>
      <c r="E104" s="43">
        <v>1355.6</v>
      </c>
      <c r="F104" s="43">
        <v>1355.6</v>
      </c>
    </row>
    <row r="105" spans="1:6" ht="31.5" x14ac:dyDescent="0.25">
      <c r="A105" s="11" t="s">
        <v>6</v>
      </c>
      <c r="B105" s="10" t="s">
        <v>14</v>
      </c>
      <c r="C105" s="10">
        <v>200</v>
      </c>
      <c r="D105" s="43">
        <f>SUM(D106)</f>
        <v>715.6</v>
      </c>
      <c r="E105" s="43">
        <f>SUM(E106)</f>
        <v>723.6</v>
      </c>
      <c r="F105" s="43">
        <f>SUM(F106)</f>
        <v>730.8</v>
      </c>
    </row>
    <row r="106" spans="1:6" ht="31.5" x14ac:dyDescent="0.25">
      <c r="A106" s="18" t="s">
        <v>1</v>
      </c>
      <c r="B106" s="10" t="s">
        <v>14</v>
      </c>
      <c r="C106" s="10">
        <v>240</v>
      </c>
      <c r="D106" s="43">
        <v>715.6</v>
      </c>
      <c r="E106" s="43">
        <v>723.6</v>
      </c>
      <c r="F106" s="43">
        <v>730.8</v>
      </c>
    </row>
    <row r="107" spans="1:6" ht="15.75" hidden="1" x14ac:dyDescent="0.25">
      <c r="A107" s="11" t="s">
        <v>31</v>
      </c>
      <c r="B107" s="10" t="s">
        <v>14</v>
      </c>
      <c r="C107" s="10">
        <v>800</v>
      </c>
      <c r="D107" s="43">
        <v>0</v>
      </c>
      <c r="E107" s="43"/>
      <c r="F107" s="43"/>
    </row>
    <row r="108" spans="1:6" ht="15.75" hidden="1" x14ac:dyDescent="0.25">
      <c r="A108" s="11" t="s">
        <v>13</v>
      </c>
      <c r="B108" s="10" t="s">
        <v>14</v>
      </c>
      <c r="C108" s="10">
        <v>850</v>
      </c>
      <c r="D108" s="43">
        <v>0</v>
      </c>
      <c r="E108" s="43"/>
      <c r="F108" s="43"/>
    </row>
    <row r="109" spans="1:6" ht="63" x14ac:dyDescent="0.25">
      <c r="A109" s="11" t="s">
        <v>16</v>
      </c>
      <c r="B109" s="59" t="s">
        <v>51</v>
      </c>
      <c r="C109" s="10"/>
      <c r="D109" s="43">
        <f t="shared" ref="D109:F110" si="24">SUM(D110)</f>
        <v>6</v>
      </c>
      <c r="E109" s="43">
        <f t="shared" si="24"/>
        <v>6</v>
      </c>
      <c r="F109" s="43">
        <f t="shared" si="24"/>
        <v>6</v>
      </c>
    </row>
    <row r="110" spans="1:6" ht="15.75" x14ac:dyDescent="0.25">
      <c r="A110" s="11" t="s">
        <v>31</v>
      </c>
      <c r="B110" s="59" t="s">
        <v>17</v>
      </c>
      <c r="C110" s="10">
        <v>800</v>
      </c>
      <c r="D110" s="43">
        <f t="shared" si="24"/>
        <v>6</v>
      </c>
      <c r="E110" s="43">
        <f t="shared" si="24"/>
        <v>6</v>
      </c>
      <c r="F110" s="43">
        <f t="shared" si="24"/>
        <v>6</v>
      </c>
    </row>
    <row r="111" spans="1:6" ht="15.75" x14ac:dyDescent="0.25">
      <c r="A111" s="11" t="s">
        <v>13</v>
      </c>
      <c r="B111" s="58" t="s">
        <v>17</v>
      </c>
      <c r="C111" s="10">
        <v>850</v>
      </c>
      <c r="D111" s="43">
        <v>6</v>
      </c>
      <c r="E111" s="43">
        <v>6</v>
      </c>
      <c r="F111" s="43">
        <v>6</v>
      </c>
    </row>
    <row r="112" spans="1:6" ht="63" x14ac:dyDescent="0.25">
      <c r="A112" s="53" t="s">
        <v>54</v>
      </c>
      <c r="B112" s="10" t="s">
        <v>71</v>
      </c>
      <c r="C112" s="10"/>
      <c r="D112" s="43">
        <f t="shared" ref="D112:F113" si="25">SUM(D113)</f>
        <v>9</v>
      </c>
      <c r="E112" s="43">
        <f t="shared" si="25"/>
        <v>9</v>
      </c>
      <c r="F112" s="43">
        <f t="shared" si="25"/>
        <v>9</v>
      </c>
    </row>
    <row r="113" spans="1:6" ht="15.75" x14ac:dyDescent="0.25">
      <c r="A113" s="18" t="s">
        <v>31</v>
      </c>
      <c r="B113" s="10" t="s">
        <v>53</v>
      </c>
      <c r="C113" s="10">
        <v>800</v>
      </c>
      <c r="D113" s="43">
        <f t="shared" si="25"/>
        <v>9</v>
      </c>
      <c r="E113" s="43">
        <f t="shared" si="25"/>
        <v>9</v>
      </c>
      <c r="F113" s="43">
        <f t="shared" si="25"/>
        <v>9</v>
      </c>
    </row>
    <row r="114" spans="1:6" ht="15.75" x14ac:dyDescent="0.25">
      <c r="A114" s="18" t="s">
        <v>13</v>
      </c>
      <c r="B114" s="34" t="s">
        <v>53</v>
      </c>
      <c r="C114" s="10">
        <v>850</v>
      </c>
      <c r="D114" s="43">
        <v>9</v>
      </c>
      <c r="E114" s="43">
        <v>9</v>
      </c>
      <c r="F114" s="43">
        <v>9</v>
      </c>
    </row>
    <row r="115" spans="1:6" ht="31.5" x14ac:dyDescent="0.25">
      <c r="A115" s="30" t="s">
        <v>67</v>
      </c>
      <c r="B115" s="31" t="s">
        <v>68</v>
      </c>
      <c r="C115" s="8"/>
      <c r="D115" s="45">
        <f>D116+D119</f>
        <v>80</v>
      </c>
      <c r="E115" s="45">
        <f t="shared" ref="E115:F115" si="26">E116+E119</f>
        <v>0</v>
      </c>
      <c r="F115" s="45">
        <f t="shared" si="26"/>
        <v>0</v>
      </c>
    </row>
    <row r="116" spans="1:6" ht="47.25" x14ac:dyDescent="0.25">
      <c r="A116" s="18" t="s">
        <v>145</v>
      </c>
      <c r="B116" s="34" t="s">
        <v>144</v>
      </c>
      <c r="C116" s="10"/>
      <c r="D116" s="43">
        <f>SUM(D117)</f>
        <v>30</v>
      </c>
      <c r="E116" s="43">
        <f t="shared" ref="E116:F117" si="27">SUM(E117)</f>
        <v>0</v>
      </c>
      <c r="F116" s="43">
        <f t="shared" si="27"/>
        <v>0</v>
      </c>
    </row>
    <row r="117" spans="1:6" ht="31.5" x14ac:dyDescent="0.25">
      <c r="A117" s="11" t="s">
        <v>6</v>
      </c>
      <c r="B117" s="34" t="s">
        <v>144</v>
      </c>
      <c r="C117" s="10">
        <v>200</v>
      </c>
      <c r="D117" s="43">
        <f>SUM(D118)</f>
        <v>30</v>
      </c>
      <c r="E117" s="43">
        <f t="shared" si="27"/>
        <v>0</v>
      </c>
      <c r="F117" s="43">
        <f t="shared" si="27"/>
        <v>0</v>
      </c>
    </row>
    <row r="118" spans="1:6" ht="31.5" x14ac:dyDescent="0.25">
      <c r="A118" s="18" t="s">
        <v>1</v>
      </c>
      <c r="B118" s="34" t="s">
        <v>144</v>
      </c>
      <c r="C118" s="10">
        <v>240</v>
      </c>
      <c r="D118" s="43">
        <v>30</v>
      </c>
      <c r="E118" s="43">
        <v>0</v>
      </c>
      <c r="F118" s="43">
        <v>0</v>
      </c>
    </row>
    <row r="119" spans="1:6" ht="15.75" x14ac:dyDescent="0.25">
      <c r="A119" s="18" t="s">
        <v>87</v>
      </c>
      <c r="B119" s="34" t="s">
        <v>143</v>
      </c>
      <c r="C119" s="10"/>
      <c r="D119" s="43">
        <f t="shared" ref="D119:F120" si="28">SUM(D120)</f>
        <v>50</v>
      </c>
      <c r="E119" s="43">
        <f t="shared" si="28"/>
        <v>0</v>
      </c>
      <c r="F119" s="43">
        <f t="shared" si="28"/>
        <v>0</v>
      </c>
    </row>
    <row r="120" spans="1:6" ht="31.5" x14ac:dyDescent="0.25">
      <c r="A120" s="18" t="s">
        <v>6</v>
      </c>
      <c r="B120" s="34" t="s">
        <v>143</v>
      </c>
      <c r="C120" s="10">
        <v>200</v>
      </c>
      <c r="D120" s="43">
        <f t="shared" si="28"/>
        <v>50</v>
      </c>
      <c r="E120" s="43">
        <f t="shared" si="28"/>
        <v>0</v>
      </c>
      <c r="F120" s="43">
        <f t="shared" si="28"/>
        <v>0</v>
      </c>
    </row>
    <row r="121" spans="1:6" ht="31.5" x14ac:dyDescent="0.25">
      <c r="A121" s="18" t="s">
        <v>1</v>
      </c>
      <c r="B121" s="34" t="s">
        <v>143</v>
      </c>
      <c r="C121" s="10">
        <v>240</v>
      </c>
      <c r="D121" s="43">
        <v>50</v>
      </c>
      <c r="E121" s="43">
        <v>0</v>
      </c>
      <c r="F121" s="43">
        <v>0</v>
      </c>
    </row>
    <row r="122" spans="1:6" ht="15.75" x14ac:dyDescent="0.25">
      <c r="A122" s="14" t="s">
        <v>18</v>
      </c>
      <c r="B122" s="8" t="s">
        <v>19</v>
      </c>
      <c r="C122" s="8"/>
      <c r="D122" s="45">
        <f t="shared" ref="D122:F123" si="29">SUM(D123)</f>
        <v>157.9</v>
      </c>
      <c r="E122" s="45">
        <f t="shared" si="29"/>
        <v>173</v>
      </c>
      <c r="F122" s="45">
        <f t="shared" si="29"/>
        <v>179.2</v>
      </c>
    </row>
    <row r="123" spans="1:6" ht="47.25" x14ac:dyDescent="0.25">
      <c r="A123" s="11" t="s">
        <v>20</v>
      </c>
      <c r="B123" s="10" t="s">
        <v>21</v>
      </c>
      <c r="C123" s="10"/>
      <c r="D123" s="43">
        <f t="shared" si="29"/>
        <v>157.9</v>
      </c>
      <c r="E123" s="43">
        <f t="shared" si="29"/>
        <v>173</v>
      </c>
      <c r="F123" s="43">
        <f t="shared" si="29"/>
        <v>179.2</v>
      </c>
    </row>
    <row r="124" spans="1:6" ht="47.25" customHeight="1" x14ac:dyDescent="0.25">
      <c r="A124" s="11" t="s">
        <v>115</v>
      </c>
      <c r="B124" s="58" t="s">
        <v>22</v>
      </c>
      <c r="C124" s="10"/>
      <c r="D124" s="43">
        <f>SUM(D125+D127)</f>
        <v>157.9</v>
      </c>
      <c r="E124" s="43">
        <f>SUM(E125+E127)</f>
        <v>173</v>
      </c>
      <c r="F124" s="43">
        <f>SUM(F125+F127)</f>
        <v>179.2</v>
      </c>
    </row>
    <row r="125" spans="1:6" ht="78.75" x14ac:dyDescent="0.25">
      <c r="A125" s="53" t="s">
        <v>12</v>
      </c>
      <c r="B125" s="10" t="s">
        <v>22</v>
      </c>
      <c r="C125" s="10">
        <v>100</v>
      </c>
      <c r="D125" s="46">
        <f>SUM(D126)</f>
        <v>144.1</v>
      </c>
      <c r="E125" s="46">
        <f>SUM(E126)</f>
        <v>144.1</v>
      </c>
      <c r="F125" s="46">
        <f>SUM(F126)</f>
        <v>144.1</v>
      </c>
    </row>
    <row r="126" spans="1:6" ht="31.5" x14ac:dyDescent="0.25">
      <c r="A126" s="11" t="s">
        <v>50</v>
      </c>
      <c r="B126" s="10" t="s">
        <v>22</v>
      </c>
      <c r="C126" s="10">
        <v>120</v>
      </c>
      <c r="D126" s="43">
        <v>144.1</v>
      </c>
      <c r="E126" s="43">
        <v>144.1</v>
      </c>
      <c r="F126" s="43">
        <v>144.1</v>
      </c>
    </row>
    <row r="127" spans="1:6" ht="31.5" x14ac:dyDescent="0.25">
      <c r="A127" s="11" t="s">
        <v>6</v>
      </c>
      <c r="B127" s="10" t="s">
        <v>22</v>
      </c>
      <c r="C127" s="10">
        <v>200</v>
      </c>
      <c r="D127" s="43">
        <f>SUM(D128)</f>
        <v>13.8</v>
      </c>
      <c r="E127" s="43">
        <f>SUM(E128)</f>
        <v>28.9</v>
      </c>
      <c r="F127" s="43">
        <f>SUM(F128)</f>
        <v>35.1</v>
      </c>
    </row>
    <row r="128" spans="1:6" ht="31.5" x14ac:dyDescent="0.25">
      <c r="A128" s="11" t="s">
        <v>1</v>
      </c>
      <c r="B128" s="10" t="s">
        <v>22</v>
      </c>
      <c r="C128" s="10">
        <v>240</v>
      </c>
      <c r="D128" s="43">
        <v>13.8</v>
      </c>
      <c r="E128" s="43">
        <v>28.9</v>
      </c>
      <c r="F128" s="43">
        <v>35.1</v>
      </c>
    </row>
    <row r="129" spans="1:6" ht="15.75" x14ac:dyDescent="0.25">
      <c r="A129" s="14" t="s">
        <v>23</v>
      </c>
      <c r="B129" s="8" t="s">
        <v>94</v>
      </c>
      <c r="C129" s="8"/>
      <c r="D129" s="45">
        <f>SUM(D134+D138)</f>
        <v>5</v>
      </c>
      <c r="E129" s="45">
        <f>SUM(E134+E138)</f>
        <v>5</v>
      </c>
      <c r="F129" s="45">
        <f t="shared" ref="F129" si="30">SUM(F134+F138)</f>
        <v>5</v>
      </c>
    </row>
    <row r="130" spans="1:6" ht="31.5" hidden="1" x14ac:dyDescent="0.25">
      <c r="A130" s="19" t="s">
        <v>57</v>
      </c>
      <c r="B130" s="10" t="s">
        <v>55</v>
      </c>
      <c r="C130" s="10"/>
      <c r="D130" s="43">
        <f>SUM(D131)</f>
        <v>0</v>
      </c>
      <c r="E130" s="43">
        <f t="shared" ref="E130:F131" si="31">SUM(E131)</f>
        <v>0</v>
      </c>
      <c r="F130" s="43">
        <f t="shared" si="31"/>
        <v>0</v>
      </c>
    </row>
    <row r="131" spans="1:6" ht="15.75" hidden="1" x14ac:dyDescent="0.25">
      <c r="A131" s="16" t="s">
        <v>58</v>
      </c>
      <c r="B131" s="15" t="s">
        <v>56</v>
      </c>
      <c r="C131" s="15"/>
      <c r="D131" s="47">
        <f>SUM(D132)</f>
        <v>0</v>
      </c>
      <c r="E131" s="47">
        <f t="shared" si="31"/>
        <v>0</v>
      </c>
      <c r="F131" s="47">
        <f t="shared" si="31"/>
        <v>0</v>
      </c>
    </row>
    <row r="132" spans="1:6" ht="15.75" hidden="1" x14ac:dyDescent="0.25">
      <c r="A132" s="21" t="s">
        <v>31</v>
      </c>
      <c r="B132" s="20" t="s">
        <v>56</v>
      </c>
      <c r="C132" s="20">
        <v>800</v>
      </c>
      <c r="D132" s="47">
        <f>SUM(D133)</f>
        <v>0</v>
      </c>
      <c r="E132" s="47">
        <f>SUM(E133)</f>
        <v>0</v>
      </c>
      <c r="F132" s="47">
        <f>SUM(F133)</f>
        <v>0</v>
      </c>
    </row>
    <row r="133" spans="1:6" ht="15.75" hidden="1" x14ac:dyDescent="0.25">
      <c r="A133" s="18" t="s">
        <v>13</v>
      </c>
      <c r="B133" s="10" t="s">
        <v>56</v>
      </c>
      <c r="C133" s="10">
        <v>850</v>
      </c>
      <c r="D133" s="43">
        <v>0</v>
      </c>
      <c r="E133" s="43">
        <v>0</v>
      </c>
      <c r="F133" s="43">
        <v>0</v>
      </c>
    </row>
    <row r="134" spans="1:6" ht="15.75" x14ac:dyDescent="0.25">
      <c r="A134" s="5" t="s">
        <v>24</v>
      </c>
      <c r="B134" s="10" t="s">
        <v>25</v>
      </c>
      <c r="C134" s="23"/>
      <c r="D134" s="43">
        <f t="shared" ref="D134:F136" si="32">SUM(D135)</f>
        <v>4</v>
      </c>
      <c r="E134" s="43">
        <f t="shared" si="32"/>
        <v>4</v>
      </c>
      <c r="F134" s="43">
        <f t="shared" si="32"/>
        <v>4</v>
      </c>
    </row>
    <row r="135" spans="1:6" ht="29.25" customHeight="1" x14ac:dyDescent="0.25">
      <c r="A135" s="85" t="s">
        <v>26</v>
      </c>
      <c r="B135" s="10" t="s">
        <v>27</v>
      </c>
      <c r="C135" s="23"/>
      <c r="D135" s="43">
        <f t="shared" si="32"/>
        <v>4</v>
      </c>
      <c r="E135" s="43">
        <f t="shared" si="32"/>
        <v>4</v>
      </c>
      <c r="F135" s="43">
        <f t="shared" si="32"/>
        <v>4</v>
      </c>
    </row>
    <row r="136" spans="1:6" ht="15.75" x14ac:dyDescent="0.25">
      <c r="A136" s="5" t="s">
        <v>31</v>
      </c>
      <c r="B136" s="10" t="s">
        <v>27</v>
      </c>
      <c r="C136" s="23">
        <v>800</v>
      </c>
      <c r="D136" s="43">
        <f t="shared" si="32"/>
        <v>4</v>
      </c>
      <c r="E136" s="43">
        <f t="shared" si="32"/>
        <v>4</v>
      </c>
      <c r="F136" s="43">
        <f t="shared" si="32"/>
        <v>4</v>
      </c>
    </row>
    <row r="137" spans="1:6" ht="15.75" x14ac:dyDescent="0.25">
      <c r="A137" s="5" t="s">
        <v>13</v>
      </c>
      <c r="B137" s="10" t="s">
        <v>27</v>
      </c>
      <c r="C137" s="23">
        <v>850</v>
      </c>
      <c r="D137" s="43">
        <v>4</v>
      </c>
      <c r="E137" s="43">
        <v>4</v>
      </c>
      <c r="F137" s="43">
        <v>4</v>
      </c>
    </row>
    <row r="138" spans="1:6" ht="15.75" x14ac:dyDescent="0.25">
      <c r="A138" s="5" t="s">
        <v>28</v>
      </c>
      <c r="B138" s="10" t="s">
        <v>29</v>
      </c>
      <c r="C138" s="23"/>
      <c r="D138" s="43">
        <f t="shared" ref="D138:F139" si="33">SUM(D139)</f>
        <v>1</v>
      </c>
      <c r="E138" s="43">
        <f t="shared" si="33"/>
        <v>1</v>
      </c>
      <c r="F138" s="43">
        <v>1</v>
      </c>
    </row>
    <row r="139" spans="1:6" ht="15.75" x14ac:dyDescent="0.25">
      <c r="A139" s="22" t="s">
        <v>59</v>
      </c>
      <c r="B139" s="25" t="s">
        <v>30</v>
      </c>
      <c r="C139" s="26"/>
      <c r="D139" s="48">
        <f t="shared" si="33"/>
        <v>1</v>
      </c>
      <c r="E139" s="48">
        <f t="shared" si="33"/>
        <v>1</v>
      </c>
      <c r="F139" s="48">
        <f t="shared" si="33"/>
        <v>1</v>
      </c>
    </row>
    <row r="140" spans="1:6" ht="15.75" x14ac:dyDescent="0.25">
      <c r="A140" s="5" t="s">
        <v>31</v>
      </c>
      <c r="B140" s="10" t="s">
        <v>30</v>
      </c>
      <c r="C140" s="23">
        <v>800</v>
      </c>
      <c r="D140" s="43">
        <v>1</v>
      </c>
      <c r="E140" s="43">
        <v>1</v>
      </c>
      <c r="F140" s="43">
        <v>1</v>
      </c>
    </row>
    <row r="141" spans="1:6" ht="15.75" x14ac:dyDescent="0.25">
      <c r="A141" s="96" t="s">
        <v>32</v>
      </c>
      <c r="B141" s="25" t="s">
        <v>30</v>
      </c>
      <c r="C141" s="10">
        <v>870</v>
      </c>
      <c r="D141" s="43">
        <v>1</v>
      </c>
      <c r="E141" s="43">
        <v>1</v>
      </c>
      <c r="F141" s="43">
        <v>1</v>
      </c>
    </row>
    <row r="142" spans="1:6" ht="54" hidden="1" customHeight="1" x14ac:dyDescent="0.25">
      <c r="A142" s="94" t="s">
        <v>148</v>
      </c>
      <c r="B142" s="8" t="s">
        <v>34</v>
      </c>
      <c r="C142" s="91"/>
      <c r="D142" s="95">
        <f>D143</f>
        <v>0</v>
      </c>
      <c r="E142" s="95">
        <f t="shared" ref="E142:F144" si="34">E143</f>
        <v>0</v>
      </c>
      <c r="F142" s="95">
        <f t="shared" si="34"/>
        <v>0</v>
      </c>
    </row>
    <row r="143" spans="1:6" ht="15.75" hidden="1" x14ac:dyDescent="0.25">
      <c r="A143" s="5" t="s">
        <v>149</v>
      </c>
      <c r="B143" s="10" t="s">
        <v>36</v>
      </c>
      <c r="C143" s="23"/>
      <c r="D143" s="43">
        <f>D144</f>
        <v>0</v>
      </c>
      <c r="E143" s="43">
        <f t="shared" si="34"/>
        <v>0</v>
      </c>
      <c r="F143" s="43">
        <f t="shared" si="34"/>
        <v>0</v>
      </c>
    </row>
    <row r="144" spans="1:6" ht="15.75" hidden="1" x14ac:dyDescent="0.25">
      <c r="A144" s="92" t="s">
        <v>37</v>
      </c>
      <c r="B144" s="10" t="s">
        <v>36</v>
      </c>
      <c r="C144" s="93">
        <v>500</v>
      </c>
      <c r="D144" s="44">
        <f>D145</f>
        <v>0</v>
      </c>
      <c r="E144" s="44">
        <f t="shared" si="34"/>
        <v>0</v>
      </c>
      <c r="F144" s="44">
        <f t="shared" si="34"/>
        <v>0</v>
      </c>
    </row>
    <row r="145" spans="1:6" ht="15.75" hidden="1" x14ac:dyDescent="0.25">
      <c r="A145" s="92" t="s">
        <v>38</v>
      </c>
      <c r="B145" s="10" t="s">
        <v>36</v>
      </c>
      <c r="C145" s="93">
        <v>540</v>
      </c>
      <c r="D145" s="44">
        <v>0</v>
      </c>
      <c r="E145" s="44">
        <v>0</v>
      </c>
      <c r="F145" s="44">
        <v>0</v>
      </c>
    </row>
    <row r="146" spans="1:6" ht="15.75" hidden="1" x14ac:dyDescent="0.25">
      <c r="A146" s="22"/>
      <c r="B146" s="25"/>
      <c r="C146" s="26"/>
      <c r="D146" s="48"/>
      <c r="E146" s="48"/>
      <c r="F146" s="48"/>
    </row>
    <row r="147" spans="1:6" ht="47.25" hidden="1" x14ac:dyDescent="0.25">
      <c r="A147" s="14" t="s">
        <v>65</v>
      </c>
      <c r="B147" s="8" t="s">
        <v>66</v>
      </c>
      <c r="C147" s="37"/>
      <c r="D147" s="45">
        <f>SUM(D148)</f>
        <v>0</v>
      </c>
      <c r="E147" s="45">
        <f t="shared" ref="E147:F147" si="35">SUM(E148)</f>
        <v>0</v>
      </c>
      <c r="F147" s="45">
        <f t="shared" si="35"/>
        <v>0</v>
      </c>
    </row>
    <row r="148" spans="1:6" ht="15.75" hidden="1" x14ac:dyDescent="0.25">
      <c r="A148" s="11" t="s">
        <v>117</v>
      </c>
      <c r="B148" s="58" t="s">
        <v>116</v>
      </c>
      <c r="C148" s="23"/>
      <c r="D148" s="43">
        <f>SUM(D149)</f>
        <v>0</v>
      </c>
      <c r="E148" s="43">
        <f t="shared" ref="E148:F148" si="36">SUM(E149)</f>
        <v>0</v>
      </c>
      <c r="F148" s="43">
        <f t="shared" si="36"/>
        <v>0</v>
      </c>
    </row>
    <row r="149" spans="1:6" ht="31.5" hidden="1" x14ac:dyDescent="0.25">
      <c r="A149" s="53" t="s">
        <v>6</v>
      </c>
      <c r="B149" s="10" t="s">
        <v>116</v>
      </c>
      <c r="C149" s="10">
        <v>200</v>
      </c>
      <c r="D149" s="43">
        <f>SUM(D150)</f>
        <v>0</v>
      </c>
      <c r="E149" s="43">
        <f t="shared" ref="E149:F149" si="37">SUM(E150)</f>
        <v>0</v>
      </c>
      <c r="F149" s="43">
        <f t="shared" si="37"/>
        <v>0</v>
      </c>
    </row>
    <row r="150" spans="1:6" ht="15" hidden="1" customHeight="1" x14ac:dyDescent="0.25">
      <c r="A150" s="11" t="s">
        <v>1</v>
      </c>
      <c r="B150" s="10" t="s">
        <v>116</v>
      </c>
      <c r="C150" s="10">
        <v>240</v>
      </c>
      <c r="D150" s="48">
        <v>0</v>
      </c>
      <c r="E150" s="48">
        <v>0</v>
      </c>
      <c r="F150" s="48">
        <v>0</v>
      </c>
    </row>
    <row r="151" spans="1:6" ht="47.25" hidden="1" x14ac:dyDescent="0.25">
      <c r="A151" s="28" t="s">
        <v>33</v>
      </c>
      <c r="B151" s="8" t="s">
        <v>34</v>
      </c>
      <c r="C151" s="37"/>
      <c r="D151" s="45">
        <f t="shared" ref="D151:F153" si="38">SUM(D152)</f>
        <v>0</v>
      </c>
      <c r="E151" s="45">
        <f t="shared" si="38"/>
        <v>0</v>
      </c>
      <c r="F151" s="45">
        <f t="shared" si="38"/>
        <v>0</v>
      </c>
    </row>
    <row r="152" spans="1:6" ht="15.75" hidden="1" x14ac:dyDescent="0.25">
      <c r="A152" s="22" t="s">
        <v>35</v>
      </c>
      <c r="B152" s="25" t="s">
        <v>36</v>
      </c>
      <c r="C152" s="26"/>
      <c r="D152" s="48">
        <f t="shared" si="38"/>
        <v>0</v>
      </c>
      <c r="E152" s="48">
        <f t="shared" si="38"/>
        <v>0</v>
      </c>
      <c r="F152" s="48">
        <f t="shared" si="38"/>
        <v>0</v>
      </c>
    </row>
    <row r="153" spans="1:6" ht="15.75" hidden="1" x14ac:dyDescent="0.25">
      <c r="A153" s="5" t="s">
        <v>37</v>
      </c>
      <c r="B153" s="10" t="s">
        <v>36</v>
      </c>
      <c r="C153" s="23">
        <v>500</v>
      </c>
      <c r="D153" s="43">
        <f t="shared" si="38"/>
        <v>0</v>
      </c>
      <c r="E153" s="43">
        <f t="shared" si="38"/>
        <v>0</v>
      </c>
      <c r="F153" s="43">
        <f t="shared" si="38"/>
        <v>0</v>
      </c>
    </row>
    <row r="154" spans="1:6" ht="15.75" hidden="1" x14ac:dyDescent="0.25">
      <c r="A154" s="5" t="s">
        <v>38</v>
      </c>
      <c r="B154" s="10" t="s">
        <v>36</v>
      </c>
      <c r="C154" s="23">
        <v>540</v>
      </c>
      <c r="D154" s="43">
        <v>0</v>
      </c>
      <c r="E154" s="43">
        <v>0</v>
      </c>
      <c r="F154" s="43">
        <v>0</v>
      </c>
    </row>
    <row r="155" spans="1:6" ht="48" hidden="1" thickBot="1" x14ac:dyDescent="0.3">
      <c r="A155" s="39" t="s">
        <v>65</v>
      </c>
      <c r="B155" s="36" t="s">
        <v>66</v>
      </c>
      <c r="C155" s="35"/>
      <c r="D155" s="49">
        <f>SUM(D156+D159)</f>
        <v>0</v>
      </c>
      <c r="E155" s="49">
        <f>SUM(E156+E159)</f>
        <v>0</v>
      </c>
      <c r="F155" s="49">
        <f>SUM(F156+F159)</f>
        <v>0</v>
      </c>
    </row>
    <row r="156" spans="1:6" ht="16.5" hidden="1" thickBot="1" x14ac:dyDescent="0.3">
      <c r="A156" s="40" t="s">
        <v>87</v>
      </c>
      <c r="B156" s="35" t="s">
        <v>86</v>
      </c>
      <c r="C156" s="35"/>
      <c r="D156" s="50">
        <f t="shared" ref="D156:F157" si="39">SUM(D157)</f>
        <v>0</v>
      </c>
      <c r="E156" s="50">
        <f t="shared" si="39"/>
        <v>0</v>
      </c>
      <c r="F156" s="50">
        <f t="shared" si="39"/>
        <v>0</v>
      </c>
    </row>
    <row r="157" spans="1:6" ht="32.25" hidden="1" thickBot="1" x14ac:dyDescent="0.3">
      <c r="A157" s="38" t="s">
        <v>6</v>
      </c>
      <c r="B157" s="35" t="s">
        <v>86</v>
      </c>
      <c r="C157" s="35">
        <v>200</v>
      </c>
      <c r="D157" s="50">
        <f t="shared" si="39"/>
        <v>0</v>
      </c>
      <c r="E157" s="50">
        <f t="shared" si="39"/>
        <v>0</v>
      </c>
      <c r="F157" s="50">
        <f t="shared" si="39"/>
        <v>0</v>
      </c>
    </row>
    <row r="158" spans="1:6" ht="32.25" hidden="1" thickBot="1" x14ac:dyDescent="0.3">
      <c r="A158" s="38" t="s">
        <v>1</v>
      </c>
      <c r="B158" s="35" t="s">
        <v>86</v>
      </c>
      <c r="C158" s="35">
        <v>240</v>
      </c>
      <c r="D158" s="50">
        <v>0</v>
      </c>
      <c r="E158" s="50">
        <v>0</v>
      </c>
      <c r="F158" s="50">
        <v>0</v>
      </c>
    </row>
    <row r="159" spans="1:6" ht="47.25" hidden="1" x14ac:dyDescent="0.25">
      <c r="A159" s="33" t="s">
        <v>60</v>
      </c>
      <c r="B159" s="10" t="s">
        <v>39</v>
      </c>
      <c r="C159" s="37"/>
      <c r="D159" s="43">
        <f>SUM(D160+D162)</f>
        <v>0</v>
      </c>
      <c r="E159" s="43">
        <f>SUM(E160+E162)</f>
        <v>0</v>
      </c>
      <c r="F159" s="43">
        <f>SUM(F160+F162)</f>
        <v>0</v>
      </c>
    </row>
    <row r="160" spans="1:6" ht="31.5" hidden="1" x14ac:dyDescent="0.25">
      <c r="A160" s="32" t="s">
        <v>6</v>
      </c>
      <c r="B160" s="25" t="s">
        <v>39</v>
      </c>
      <c r="C160" s="26">
        <v>200</v>
      </c>
      <c r="D160" s="48">
        <f>SUM(D161)</f>
        <v>0</v>
      </c>
      <c r="E160" s="48">
        <f>SUM(E161)</f>
        <v>0</v>
      </c>
      <c r="F160" s="48">
        <f>SUM(F161)</f>
        <v>0</v>
      </c>
    </row>
    <row r="161" spans="1:6" ht="30" hidden="1" customHeight="1" x14ac:dyDescent="0.25">
      <c r="A161" s="33" t="s">
        <v>1</v>
      </c>
      <c r="B161" s="10" t="s">
        <v>39</v>
      </c>
      <c r="C161" s="23">
        <v>240</v>
      </c>
      <c r="D161" s="43">
        <v>0</v>
      </c>
      <c r="E161" s="43">
        <v>0</v>
      </c>
      <c r="F161" s="43">
        <v>0</v>
      </c>
    </row>
    <row r="162" spans="1:6" ht="47.25" hidden="1" x14ac:dyDescent="0.25">
      <c r="A162" s="33" t="s">
        <v>70</v>
      </c>
      <c r="B162" s="10" t="s">
        <v>69</v>
      </c>
      <c r="C162" s="23"/>
      <c r="D162" s="43">
        <f t="shared" ref="D162:F163" si="40">SUM(D163)</f>
        <v>0</v>
      </c>
      <c r="E162" s="43">
        <f t="shared" si="40"/>
        <v>0</v>
      </c>
      <c r="F162" s="43">
        <f t="shared" si="40"/>
        <v>0</v>
      </c>
    </row>
    <row r="163" spans="1:6" ht="31.5" hidden="1" x14ac:dyDescent="0.25">
      <c r="A163" s="33" t="s">
        <v>6</v>
      </c>
      <c r="B163" s="10" t="s">
        <v>69</v>
      </c>
      <c r="C163" s="23">
        <v>200</v>
      </c>
      <c r="D163" s="43">
        <f t="shared" si="40"/>
        <v>0</v>
      </c>
      <c r="E163" s="43">
        <f t="shared" si="40"/>
        <v>0</v>
      </c>
      <c r="F163" s="43">
        <f t="shared" si="40"/>
        <v>0</v>
      </c>
    </row>
    <row r="164" spans="1:6" ht="31.5" hidden="1" x14ac:dyDescent="0.25">
      <c r="A164" s="33" t="s">
        <v>1</v>
      </c>
      <c r="B164" s="10" t="s">
        <v>69</v>
      </c>
      <c r="C164" s="23">
        <v>240</v>
      </c>
      <c r="D164" s="43">
        <v>0</v>
      </c>
      <c r="E164" s="43">
        <v>0</v>
      </c>
      <c r="F164" s="43">
        <v>0</v>
      </c>
    </row>
    <row r="165" spans="1:6" ht="15.75" x14ac:dyDescent="0.25">
      <c r="A165" s="109" t="s">
        <v>61</v>
      </c>
      <c r="B165" s="110"/>
      <c r="C165" s="111"/>
      <c r="D165" s="45">
        <f>SUM(D12+D17+D75+D79+D83+D97+D115+D122+D129+D151+D155+D32+D37+D147+D20+D67+D142)</f>
        <v>8646.0999999999985</v>
      </c>
      <c r="E165" s="45">
        <f>SUM(E12+E17+E75+E79+E83+E97+E115+E122+E129+E151+E155+E32+E37+E147+E20+E90)</f>
        <v>5635.9</v>
      </c>
      <c r="F165" s="45">
        <f>SUM(F12+F17+F75+F79+F83+F97+F115+F122+F129+F151+F155+F32+F37+F147+F20+F90)</f>
        <v>5699.2</v>
      </c>
    </row>
    <row r="166" spans="1:6" ht="15.75" x14ac:dyDescent="0.25">
      <c r="A166" s="1"/>
      <c r="B166" s="1"/>
      <c r="C166" s="1"/>
      <c r="D166" s="1"/>
      <c r="E166" s="1"/>
      <c r="F166" s="1"/>
    </row>
  </sheetData>
  <mergeCells count="12">
    <mergeCell ref="A165:C165"/>
    <mergeCell ref="B8:F8"/>
    <mergeCell ref="A1:F1"/>
    <mergeCell ref="A6:F7"/>
    <mergeCell ref="B2:G2"/>
    <mergeCell ref="B3:G3"/>
    <mergeCell ref="B4:G4"/>
    <mergeCell ref="B5:G5"/>
    <mergeCell ref="A9:A10"/>
    <mergeCell ref="B9:B10"/>
    <mergeCell ref="C9:C10"/>
    <mergeCell ref="D9:F9"/>
  </mergeCells>
  <pageMargins left="0.9055118110236221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2021-11-16T12:11:41Z</cp:lastPrinted>
  <dcterms:created xsi:type="dcterms:W3CDTF">2018-02-02T06:35:17Z</dcterms:created>
  <dcterms:modified xsi:type="dcterms:W3CDTF">2024-11-06T09:55:15Z</dcterms:modified>
</cp:coreProperties>
</file>